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Филиалы\СХК\2024\гос.регулирование\"/>
    </mc:Choice>
  </mc:AlternateContent>
  <bookViews>
    <workbookView xWindow="0" yWindow="0" windowWidth="28800" windowHeight="11535" tabRatio="718" activeTab="2"/>
  </bookViews>
  <sheets>
    <sheet name="приложение 1" sheetId="39" r:id="rId1"/>
    <sheet name="раздел 2" sheetId="38" r:id="rId2"/>
    <sheet name="раздел 3" sheetId="1" r:id="rId3"/>
    <sheet name="ГТЭЦ _ТГ-2" sheetId="29" state="hidden" r:id="rId4"/>
    <sheet name="ВорТЭЦ-1_ТГ-4" sheetId="30" state="hidden" r:id="rId5"/>
    <sheet name="ВорТЭЦ-1_ТГ-5" sheetId="33" state="hidden" r:id="rId6"/>
    <sheet name="КуТЭЦ-4" sheetId="7" state="hidden" r:id="rId7"/>
    <sheet name="КуТЭЦ-1_ТГ-5" sheetId="34" state="hidden" r:id="rId8"/>
    <sheet name="ЕТЭЦ" sheetId="10" state="hidden" r:id="rId9"/>
    <sheet name="ЕТЭЦ_ДПМ" sheetId="23" state="hidden" r:id="rId10"/>
    <sheet name="ДТЭЦ" sheetId="11" state="hidden" r:id="rId11"/>
    <sheet name="ТамТЭЦ_ТГ-5" sheetId="16" state="hidden" r:id="rId12"/>
    <sheet name="ТамТЭЦ_ТГ-6" sheetId="35" state="hidden" r:id="rId13"/>
    <sheet name="АТЭЦ_ТГ-3" sheetId="37" state="hidden" r:id="rId14"/>
  </sheets>
  <calcPr calcId="162913"/>
  <customWorkbookViews>
    <customWorkbookView name="Aldonin - Личное представление" guid="{BCA80338-E5C7-418F-B58E-9ADEE41B3E40}" mergeInterval="0" personalView="1" maximized="1" xWindow="1" yWindow="1" windowWidth="1916" windowHeight="859" activeSheetId="19"/>
    <customWorkbookView name="Mironenko - Личное представление" guid="{D0488D65-A5DB-49B4-AA08-46AE815345DA}" mergeInterval="0" personalView="1" maximized="1" xWindow="1" yWindow="1" windowWidth="1916" windowHeight="817" activeSheetId="1"/>
  </customWorkbookViews>
</workbook>
</file>

<file path=xl/calcChain.xml><?xml version="1.0" encoding="utf-8"?>
<calcChain xmlns="http://schemas.openxmlformats.org/spreadsheetml/2006/main">
  <c r="F15" i="38" l="1"/>
  <c r="F8" i="38" l="1"/>
  <c r="F6" i="38"/>
  <c r="O7" i="37" l="1"/>
  <c r="N7" i="37"/>
  <c r="M7" i="37"/>
  <c r="L7" i="37"/>
  <c r="K7" i="37"/>
  <c r="J7" i="37"/>
  <c r="I7" i="37"/>
  <c r="H7" i="37"/>
  <c r="G7" i="37"/>
  <c r="F7" i="37"/>
  <c r="E7" i="37"/>
  <c r="P7" i="37"/>
  <c r="O7" i="35"/>
  <c r="N7" i="35"/>
  <c r="M7" i="35"/>
  <c r="L7" i="35"/>
  <c r="K7" i="35"/>
  <c r="J7" i="35"/>
  <c r="I7" i="35"/>
  <c r="H7" i="35"/>
  <c r="G7" i="35"/>
  <c r="F7" i="35"/>
  <c r="E7" i="35"/>
  <c r="P7" i="35"/>
  <c r="O7" i="34" l="1"/>
  <c r="N7" i="34"/>
  <c r="M7" i="34"/>
  <c r="L7" i="34"/>
  <c r="K7" i="34"/>
  <c r="I7" i="34"/>
  <c r="H7" i="34"/>
  <c r="G7" i="34"/>
  <c r="F7" i="34"/>
  <c r="E7" i="34"/>
  <c r="P7" i="34"/>
  <c r="J7" i="34"/>
  <c r="P7" i="33"/>
  <c r="O7" i="33"/>
  <c r="N7" i="33"/>
  <c r="M7" i="33"/>
  <c r="L7" i="33"/>
  <c r="K7" i="33"/>
  <c r="J7" i="33"/>
  <c r="I7" i="33"/>
  <c r="H7" i="33"/>
  <c r="G7" i="33"/>
  <c r="F7" i="33"/>
  <c r="E7" i="33"/>
  <c r="P7" i="30"/>
  <c r="O7" i="30"/>
  <c r="N7" i="30"/>
  <c r="M7" i="30"/>
  <c r="L7" i="30"/>
  <c r="K7" i="30"/>
  <c r="J7" i="30"/>
  <c r="I7" i="30"/>
  <c r="H7" i="30"/>
  <c r="G7" i="30"/>
  <c r="F7" i="30"/>
  <c r="E7" i="30"/>
  <c r="P7" i="29"/>
  <c r="O7" i="29"/>
  <c r="M7" i="29"/>
  <c r="L7" i="29"/>
  <c r="K7" i="29"/>
  <c r="J7" i="29"/>
  <c r="I7" i="29"/>
  <c r="H7" i="29"/>
  <c r="G7" i="29"/>
  <c r="F7" i="29"/>
  <c r="E7" i="29"/>
  <c r="N7" i="29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F7" i="7" l="1"/>
  <c r="G7" i="7"/>
  <c r="H7" i="7"/>
  <c r="I7" i="7"/>
  <c r="J7" i="7"/>
  <c r="K7" i="7"/>
  <c r="L7" i="7"/>
  <c r="M7" i="7"/>
  <c r="N7" i="7"/>
  <c r="O7" i="7"/>
  <c r="P7" i="7"/>
  <c r="E7" i="7"/>
  <c r="F9" i="38" l="1"/>
  <c r="F7" i="38"/>
  <c r="F17" i="38" l="1"/>
</calcChain>
</file>

<file path=xl/sharedStrings.xml><?xml version="1.0" encoding="utf-8"?>
<sst xmlns="http://schemas.openxmlformats.org/spreadsheetml/2006/main" count="594" uniqueCount="143">
  <si>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</si>
  <si>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</si>
  <si>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</si>
  <si>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</si>
  <si>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</si>
  <si>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</si>
  <si>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</si>
  <si>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</si>
  <si>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</si>
  <si>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</si>
  <si>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</si>
  <si>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</si>
  <si>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</si>
  <si>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</si>
  <si>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</si>
  <si>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</si>
  <si>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</si>
  <si>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</si>
  <si>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</si>
  <si>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</si>
  <si>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</si>
  <si>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</si>
  <si>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</si>
  <si>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</si>
  <si>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</si>
  <si>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</si>
  <si>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</si>
  <si>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</si>
  <si>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</si>
  <si>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</si>
  <si>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</si>
  <si>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</si>
  <si>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</si>
  <si>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</si>
  <si>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</si>
  <si>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</si>
  <si>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</si>
  <si>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</si>
  <si>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</si>
  <si>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</si>
  <si>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</si>
  <si>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</si>
  <si>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</si>
  <si>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</si>
  <si>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</si>
  <si>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</si>
  <si>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</si>
  <si>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</si>
  <si>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</si>
  <si>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</si>
  <si>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</si>
  <si>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</si>
  <si>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</si>
  <si>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</si>
  <si>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</si>
  <si>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</si>
  <si>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</si>
  <si>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</si>
  <si>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</si>
  <si>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</si>
  <si>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</si>
  <si>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</si>
  <si>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</si>
  <si>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</si>
  <si>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</si>
  <si>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</si>
  <si>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</si>
  <si>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</si>
  <si>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</si>
  <si>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</si>
  <si>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</si>
  <si>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</si>
  <si>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</si>
  <si>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</si>
  <si>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</si>
  <si>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</si>
  <si>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</si>
  <si>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</si>
  <si>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</si>
  <si>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</si>
  <si>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</si>
  <si>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</si>
  <si>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</si>
  <si>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</si>
  <si>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</si>
  <si>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</si>
  <si>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</si>
  <si>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</si>
  <si>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</si>
  <si>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</si>
  <si>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</si>
  <si>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</si>
  <si>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</si>
  <si>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</si>
  <si>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</si>
  <si>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</si>
  <si>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</si>
  <si>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</si>
  <si>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</si>
  <si>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</si>
  <si>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</si>
  <si>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</si>
  <si>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</si>
  <si>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</si>
  <si>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</si>
  <si>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</si>
  <si>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</si>
  <si>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</si>
  <si>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</si>
  <si>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</si>
  <si>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</si>
  <si>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</si>
  <si>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</si>
  <si>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</si>
  <si>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</si>
  <si>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</si>
  <si>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</si>
  <si>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</si>
  <si>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</si>
  <si>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</si>
  <si>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</si>
  <si>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</si>
  <si>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</si>
  <si>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</si>
  <si>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III. Цены (тарифы) по регулируемым видам деятельности организации</t>
  </si>
  <si>
    <t>к стандартам раскрытия информации
субъектами оптового и розничных
рынков электрической энергии</t>
  </si>
  <si>
    <t>Акционерное общество «Русатом Инфраструктурные решения»</t>
  </si>
  <si>
    <t>АО «РИР» (филиал АО "РИР" в г.Северске)</t>
  </si>
  <si>
    <t>636000, Томская область, г. Северск, автодорога 14/11, площадка ТЭЦ</t>
  </si>
  <si>
    <t>info@rusatom-utilities.ru, info.fs@rusatom-utilities.ru</t>
  </si>
  <si>
    <t>(495)357-00-14 доб.5399, (3823)55-52-10, 55-52-12</t>
  </si>
  <si>
    <t>(3822)54-87-82</t>
  </si>
  <si>
    <t xml:space="preserve">119017, Москва, вн.тер.г. муницпальный округ Якиманка, ул. Большая Ордынка, д.40 стр.1
636039, Томская область, г. Северск, ул. Автодорога, 14/11 </t>
  </si>
  <si>
    <t>Сухотина Ксения Анатольевна - генеральный директор
Петров Сергей Леонидович - директор филиала</t>
  </si>
  <si>
    <t>770601001(775050001) / 702443001</t>
  </si>
  <si>
    <t>на 2024 год</t>
  </si>
  <si>
    <t>Предложения на расчетный период регулирования
2024 год</t>
  </si>
  <si>
    <t>Приказ Минэнерго РФ от 24.09.2019 №1025</t>
  </si>
  <si>
    <t>II. Основные показатели деятельности организации: ТЭЦ АО "РИР" (ТЭЦ СХК)</t>
  </si>
  <si>
    <t>Предложения ТЭЦ АО "РИР" (ТЭЦ СХК) 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2024 год, руб/тыс.кВт*ч (без НДС)</t>
  </si>
  <si>
    <t>Показатели, утвержденные на базовый год (2023г.)</t>
  </si>
  <si>
    <t>Фактические показатели за год,предшествующий базовому периоду (2022г.)</t>
  </si>
  <si>
    <t>акционерное общество «Русатом Инфраструктурные решения» (АО «РИР»)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</si>
</sst>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2">
    <cellStyle name="Обычный" xfId="0" builtinId="0"/>
    <cellStyle name="Обычный_стр.1_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pgho.r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3" sqref="B13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39"/>
    </row>
    <row r="2" spans="1:4" ht="20.25" x14ac:dyDescent="0.25">
      <c r="A2" s="61" t="s">
        <v>107</v>
      </c>
      <c r="B2" s="62"/>
    </row>
    <row r="3" spans="1:4" ht="20.25" x14ac:dyDescent="0.25">
      <c r="A3" s="61" t="s">
        <v>123</v>
      </c>
      <c r="B3" s="62"/>
    </row>
    <row r="4" spans="1:4" ht="75.75" customHeight="1" x14ac:dyDescent="0.25">
      <c r="A4" s="66" t="s">
        <v>121</v>
      </c>
      <c r="B4" s="66"/>
      <c r="D4" s="51"/>
    </row>
    <row r="5" spans="1:4" ht="20.25" x14ac:dyDescent="0.25">
      <c r="A5" s="61" t="s">
        <v>135</v>
      </c>
      <c r="B5" s="62"/>
    </row>
    <row r="6" spans="1:4" ht="16.5" customHeight="1" x14ac:dyDescent="0.25">
      <c r="A6" s="63" t="s">
        <v>142</v>
      </c>
      <c r="B6" s="64"/>
    </row>
    <row r="7" spans="1:4" x14ac:dyDescent="0.25">
      <c r="A7" s="65" t="s">
        <v>108</v>
      </c>
      <c r="B7" s="62"/>
    </row>
    <row r="8" spans="1:4" x14ac:dyDescent="0.25">
      <c r="B8" s="40"/>
    </row>
    <row r="9" spans="1:4" x14ac:dyDescent="0.25">
      <c r="B9" s="41"/>
    </row>
    <row r="10" spans="1:4" x14ac:dyDescent="0.25">
      <c r="B10" s="42" t="s">
        <v>109</v>
      </c>
    </row>
    <row r="11" spans="1:4" ht="39" x14ac:dyDescent="0.25">
      <c r="B11" s="49" t="s">
        <v>125</v>
      </c>
    </row>
    <row r="12" spans="1:4" x14ac:dyDescent="0.25">
      <c r="B12" s="42"/>
    </row>
    <row r="13" spans="1:4" x14ac:dyDescent="0.25">
      <c r="B13" s="43"/>
    </row>
    <row r="15" spans="1:4" ht="15.75" x14ac:dyDescent="0.25">
      <c r="A15" s="44" t="s">
        <v>110</v>
      </c>
    </row>
    <row r="16" spans="1:4" ht="15.75" x14ac:dyDescent="0.25">
      <c r="A16" s="45" t="s">
        <v>111</v>
      </c>
      <c r="B16" s="46" t="s">
        <v>126</v>
      </c>
    </row>
    <row r="17" spans="1:2" ht="15.75" x14ac:dyDescent="0.25">
      <c r="A17" s="45" t="s">
        <v>112</v>
      </c>
      <c r="B17" s="45" t="s">
        <v>127</v>
      </c>
    </row>
    <row r="18" spans="1:2" ht="31.5" x14ac:dyDescent="0.25">
      <c r="A18" s="52" t="s">
        <v>113</v>
      </c>
      <c r="B18" s="45" t="s">
        <v>132</v>
      </c>
    </row>
    <row r="19" spans="1:2" ht="15.75" x14ac:dyDescent="0.25">
      <c r="A19" s="45" t="s">
        <v>114</v>
      </c>
      <c r="B19" s="45" t="s">
        <v>128</v>
      </c>
    </row>
    <row r="20" spans="1:2" ht="15.75" x14ac:dyDescent="0.25">
      <c r="A20" s="45" t="s">
        <v>115</v>
      </c>
      <c r="B20" s="47">
        <v>7706757331</v>
      </c>
    </row>
    <row r="21" spans="1:2" ht="15.75" x14ac:dyDescent="0.25">
      <c r="A21" s="45" t="s">
        <v>116</v>
      </c>
      <c r="B21" s="47" t="s">
        <v>134</v>
      </c>
    </row>
    <row r="22" spans="1:2" ht="31.5" x14ac:dyDescent="0.25">
      <c r="A22" s="53" t="s">
        <v>117</v>
      </c>
      <c r="B22" s="48" t="s">
        <v>133</v>
      </c>
    </row>
    <row r="23" spans="1:2" ht="15.75" x14ac:dyDescent="0.25">
      <c r="A23" s="45" t="s">
        <v>118</v>
      </c>
      <c r="B23" s="46" t="s">
        <v>129</v>
      </c>
    </row>
    <row r="24" spans="1:2" ht="15.75" x14ac:dyDescent="0.25">
      <c r="A24" s="45" t="s">
        <v>119</v>
      </c>
      <c r="B24" s="46" t="s">
        <v>130</v>
      </c>
    </row>
    <row r="25" spans="1:2" ht="15.75" x14ac:dyDescent="0.25">
      <c r="A25" s="45" t="s">
        <v>120</v>
      </c>
      <c r="B25" s="46" t="s">
        <v>131</v>
      </c>
    </row>
  </sheetData>
  <mergeCells count="6">
    <mergeCell ref="A2:B2"/>
    <mergeCell ref="A3:B3"/>
    <mergeCell ref="A5:B5"/>
    <mergeCell ref="A6:B6"/>
    <mergeCell ref="A7:B7"/>
    <mergeCell ref="A4:B4"/>
  </mergeCells>
  <hyperlinks>
    <hyperlink ref="B23" r:id="rId1" display="info@ppgho.ru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32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8"/>
      <c r="E6" s="5">
        <v>1426.0282745617076</v>
      </c>
      <c r="F6" s="5">
        <v>1426.0282745617076</v>
      </c>
      <c r="G6" s="5">
        <v>1426.0282745617076</v>
      </c>
      <c r="H6" s="5">
        <v>1390.535896732506</v>
      </c>
      <c r="I6" s="5">
        <v>1390.535896732506</v>
      </c>
      <c r="J6" s="5">
        <v>1426.0282745617076</v>
      </c>
      <c r="K6" s="5">
        <v>1607.2291722345653</v>
      </c>
      <c r="L6" s="5">
        <v>1607.2291722345653</v>
      </c>
      <c r="M6" s="5">
        <v>1607.2291722345653</v>
      </c>
      <c r="N6" s="5">
        <v>1567.2268903326888</v>
      </c>
      <c r="O6" s="5">
        <v>1567.2268903326888</v>
      </c>
      <c r="P6" s="5">
        <v>1607.2291722345653</v>
      </c>
      <c r="Q6" s="5">
        <v>2401.5611121991806</v>
      </c>
      <c r="R6" s="5">
        <v>2134.9383833698507</v>
      </c>
      <c r="S6" s="5">
        <v>3530.2127770317484</v>
      </c>
      <c r="T6" s="17">
        <v>4189.9991556153354</v>
      </c>
      <c r="U6" s="5">
        <v>1888.0262800101268</v>
      </c>
      <c r="V6" s="5">
        <v>1888.0262800101268</v>
      </c>
      <c r="W6" s="5">
        <v>1943.5793930542179</v>
      </c>
      <c r="X6" s="5">
        <v>1943.5793930542179</v>
      </c>
      <c r="Y6" s="5">
        <v>1943.5793930542179</v>
      </c>
      <c r="Z6" s="5">
        <v>7305.477914794611</v>
      </c>
      <c r="AA6" s="5">
        <v>3609.1048908918815</v>
      </c>
      <c r="AB6" s="5">
        <v>3249.1223965136483</v>
      </c>
    </row>
    <row r="7" spans="1:28" x14ac:dyDescent="0.2">
      <c r="A7" s="16">
        <v>2</v>
      </c>
      <c r="B7" s="4" t="s">
        <v>6</v>
      </c>
      <c r="C7" s="16" t="s">
        <v>19</v>
      </c>
      <c r="D7" s="69"/>
      <c r="E7" s="5">
        <f>E6*0.93357</f>
        <v>1331.2972162825733</v>
      </c>
      <c r="F7" s="5">
        <f t="shared" ref="F7:P7" si="0">F6*0.93357</f>
        <v>1331.2972162825733</v>
      </c>
      <c r="G7" s="5">
        <f t="shared" si="0"/>
        <v>1331.2972162825733</v>
      </c>
      <c r="H7" s="5">
        <f t="shared" si="0"/>
        <v>1298.1625971125657</v>
      </c>
      <c r="I7" s="5">
        <f t="shared" si="0"/>
        <v>1298.1625971125657</v>
      </c>
      <c r="J7" s="5">
        <f t="shared" si="0"/>
        <v>1331.2972162825733</v>
      </c>
      <c r="K7" s="5">
        <f t="shared" si="0"/>
        <v>1500.4609383230231</v>
      </c>
      <c r="L7" s="5">
        <f t="shared" si="0"/>
        <v>1500.4609383230231</v>
      </c>
      <c r="M7" s="5">
        <f t="shared" si="0"/>
        <v>1500.4609383230231</v>
      </c>
      <c r="N7" s="5">
        <f t="shared" si="0"/>
        <v>1463.1160080078882</v>
      </c>
      <c r="O7" s="5">
        <f t="shared" si="0"/>
        <v>1463.1160080078882</v>
      </c>
      <c r="P7" s="5">
        <f t="shared" si="0"/>
        <v>1500.4609383230231</v>
      </c>
      <c r="Q7" s="5">
        <v>2243.2719441113836</v>
      </c>
      <c r="R7" s="5">
        <v>1994.0918237101407</v>
      </c>
      <c r="S7" s="5">
        <v>3298.0865841418208</v>
      </c>
      <c r="T7" s="17">
        <v>3914.7093678647993</v>
      </c>
      <c r="U7" s="5">
        <v>1763.332848607595</v>
      </c>
      <c r="V7" s="5">
        <v>1763.332848607595</v>
      </c>
      <c r="W7" s="5">
        <v>1815.2516458450632</v>
      </c>
      <c r="X7" s="5">
        <v>1815.2516458450632</v>
      </c>
      <c r="Y7" s="5">
        <v>1815.2516458450632</v>
      </c>
      <c r="Z7" s="5">
        <v>6826.3717596211309</v>
      </c>
      <c r="AA7" s="5">
        <v>3371.8175316746556</v>
      </c>
      <c r="AB7" s="5">
        <v>3035.385293937989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25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8"/>
      <c r="E6" s="5">
        <v>2306.9669343275355</v>
      </c>
      <c r="F6" s="5">
        <v>2345.2363682359005</v>
      </c>
      <c r="G6" s="5">
        <v>2408.1113377718748</v>
      </c>
      <c r="H6" s="5">
        <v>2524.1723035476944</v>
      </c>
      <c r="I6" s="5">
        <v>6685.1613142477736</v>
      </c>
      <c r="J6" s="5">
        <v>2615.5418648936998</v>
      </c>
      <c r="K6" s="5">
        <v>3038.3883191979107</v>
      </c>
      <c r="L6" s="5">
        <v>2969.5151209717774</v>
      </c>
      <c r="M6" s="5">
        <v>2709.6051110470316</v>
      </c>
      <c r="N6" s="5">
        <v>2722.8822202635552</v>
      </c>
      <c r="O6" s="5">
        <v>2560.3027265109495</v>
      </c>
      <c r="P6" s="5">
        <v>2491.9138062835777</v>
      </c>
      <c r="Q6" s="5">
        <v>2306.9669343275355</v>
      </c>
      <c r="R6" s="5">
        <v>2345.2363682359005</v>
      </c>
      <c r="S6" s="5">
        <v>2408.1113377718748</v>
      </c>
      <c r="T6" s="5">
        <v>2524.1723035476944</v>
      </c>
      <c r="U6" s="5">
        <v>6685.1613142477736</v>
      </c>
      <c r="V6" s="5">
        <v>2615.5418648936998</v>
      </c>
      <c r="W6" s="5">
        <v>3038.3883191979107</v>
      </c>
      <c r="X6" s="5">
        <v>2969.5151209717774</v>
      </c>
      <c r="Y6" s="5">
        <v>2709.6051110470316</v>
      </c>
      <c r="Z6" s="5">
        <v>2722.8822202635552</v>
      </c>
      <c r="AA6" s="5">
        <v>2560.3027265109495</v>
      </c>
      <c r="AB6" s="5">
        <v>2491.9138062835777</v>
      </c>
    </row>
    <row r="7" spans="1:28" x14ac:dyDescent="0.2">
      <c r="A7" s="16">
        <v>2</v>
      </c>
      <c r="B7" s="4" t="s">
        <v>6</v>
      </c>
      <c r="C7" s="16" t="s">
        <v>19</v>
      </c>
      <c r="D7" s="69"/>
      <c r="E7" s="5">
        <v>2154.9401255397524</v>
      </c>
      <c r="F7" s="5">
        <v>2190.7059516223367</v>
      </c>
      <c r="G7" s="5">
        <v>2249.4676053942753</v>
      </c>
      <c r="H7" s="5">
        <v>2357.9357977081254</v>
      </c>
      <c r="I7" s="5">
        <v>6246.7105740633397</v>
      </c>
      <c r="J7" s="5">
        <v>-5.0606306466876639E-4</v>
      </c>
      <c r="K7" s="5">
        <v>-3.3891918764028207E-3</v>
      </c>
      <c r="L7" s="5">
        <v>-3.4171844771568299E-3</v>
      </c>
      <c r="M7" s="5">
        <v>-3.5776560487253944E-4</v>
      </c>
      <c r="N7" s="5">
        <v>2543.6460002463132</v>
      </c>
      <c r="O7" s="5">
        <v>2391.7025481410742</v>
      </c>
      <c r="P7" s="5">
        <v>2327.7876694239044</v>
      </c>
      <c r="Q7" s="5">
        <v>2154.9401255397524</v>
      </c>
      <c r="R7" s="5">
        <v>2190.7059516223367</v>
      </c>
      <c r="S7" s="5">
        <v>2249.4676053942753</v>
      </c>
      <c r="T7" s="5">
        <v>2357.9357977081254</v>
      </c>
      <c r="U7" s="5">
        <v>6246.7105740633397</v>
      </c>
      <c r="V7" s="5">
        <v>-5.0606306466876639E-4</v>
      </c>
      <c r="W7" s="5">
        <v>-3.3891918764028207E-3</v>
      </c>
      <c r="X7" s="5">
        <v>-3.4171844771568299E-3</v>
      </c>
      <c r="Y7" s="5">
        <v>-3.5776560487253944E-4</v>
      </c>
      <c r="Z7" s="5">
        <v>2543.6460002463132</v>
      </c>
      <c r="AA7" s="5">
        <v>2391.7025481410742</v>
      </c>
      <c r="AB7" s="5">
        <v>2327.7876694239044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 scale="85">
      <selection activeCell="E8" sqref="E8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8"/>
      <c r="E6" s="5">
        <v>1230.0923295948512</v>
      </c>
      <c r="F6" s="5">
        <v>1230.0923295948512</v>
      </c>
      <c r="G6" s="5">
        <v>1230.0923295948512</v>
      </c>
      <c r="H6" s="5">
        <v>1230.0923295948512</v>
      </c>
      <c r="I6" s="5">
        <v>1230.0923295948512</v>
      </c>
      <c r="J6" s="5">
        <v>1230.0923295948512</v>
      </c>
      <c r="K6" s="5">
        <v>1230.0923295948512</v>
      </c>
      <c r="L6" s="5">
        <v>1230.0923295948512</v>
      </c>
      <c r="M6" s="5">
        <v>1230.0923295948512</v>
      </c>
      <c r="N6" s="5">
        <v>1230.0923295948512</v>
      </c>
      <c r="O6" s="5">
        <v>1230.0923295948512</v>
      </c>
      <c r="P6" s="5">
        <v>1230.0923295948512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6">
        <v>2</v>
      </c>
      <c r="B7" s="4" t="s">
        <v>6</v>
      </c>
      <c r="C7" s="16" t="s">
        <v>19</v>
      </c>
      <c r="D7" s="69"/>
      <c r="E7" s="5">
        <f>E6*0.93357</f>
        <v>1148.3772961398652</v>
      </c>
      <c r="F7" s="5">
        <f t="shared" ref="F7:P7" si="0">F6*0.93357</f>
        <v>1148.3772961398652</v>
      </c>
      <c r="G7" s="5">
        <f t="shared" si="0"/>
        <v>1148.3772961398652</v>
      </c>
      <c r="H7" s="5">
        <f t="shared" si="0"/>
        <v>1148.3772961398652</v>
      </c>
      <c r="I7" s="5">
        <f t="shared" si="0"/>
        <v>1148.3772961398652</v>
      </c>
      <c r="J7" s="5">
        <f t="shared" si="0"/>
        <v>1148.3772961398652</v>
      </c>
      <c r="K7" s="5">
        <f t="shared" si="0"/>
        <v>1148.3772961398652</v>
      </c>
      <c r="L7" s="5">
        <f t="shared" si="0"/>
        <v>1148.3772961398652</v>
      </c>
      <c r="M7" s="5">
        <f t="shared" si="0"/>
        <v>1148.3772961398652</v>
      </c>
      <c r="N7" s="5">
        <f t="shared" si="0"/>
        <v>1148.3772961398652</v>
      </c>
      <c r="O7" s="5">
        <f t="shared" si="0"/>
        <v>1148.3772961398652</v>
      </c>
      <c r="P7" s="5">
        <f t="shared" si="0"/>
        <v>1148.3772961398652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>
      <selection activeCell="D10" sqref="D10:E22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67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68"/>
      <c r="E6" s="5">
        <v>1384.629639754698</v>
      </c>
      <c r="F6" s="5">
        <v>1384.629639754698</v>
      </c>
      <c r="G6" s="5">
        <v>1384.629639754698</v>
      </c>
      <c r="H6" s="5">
        <v>1384.629639754698</v>
      </c>
      <c r="I6" s="5">
        <v>1384.629639754698</v>
      </c>
      <c r="J6" s="5">
        <v>1384.629639754698</v>
      </c>
      <c r="K6" s="5">
        <v>1384.629639754698</v>
      </c>
      <c r="L6" s="5">
        <v>1384.629639754698</v>
      </c>
      <c r="M6" s="5">
        <v>1384.629639754698</v>
      </c>
      <c r="N6" s="5">
        <v>1384.629639754698</v>
      </c>
      <c r="O6" s="5">
        <v>1384.629639754698</v>
      </c>
      <c r="P6" s="5">
        <v>1384.629639754698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9">
        <v>2</v>
      </c>
      <c r="B7" s="4" t="s">
        <v>6</v>
      </c>
      <c r="C7" s="19" t="s">
        <v>19</v>
      </c>
      <c r="D7" s="69"/>
      <c r="E7" s="5">
        <f>E6*0.93357</f>
        <v>1292.6486927857934</v>
      </c>
      <c r="F7" s="5">
        <f t="shared" ref="F7:P7" si="0">F6*0.93357</f>
        <v>1292.6486927857934</v>
      </c>
      <c r="G7" s="5">
        <f t="shared" si="0"/>
        <v>1292.6486927857934</v>
      </c>
      <c r="H7" s="5">
        <f t="shared" si="0"/>
        <v>1292.6486927857934</v>
      </c>
      <c r="I7" s="5">
        <f t="shared" si="0"/>
        <v>1292.6486927857934</v>
      </c>
      <c r="J7" s="5">
        <f t="shared" si="0"/>
        <v>1292.6486927857934</v>
      </c>
      <c r="K7" s="5">
        <f t="shared" si="0"/>
        <v>1292.6486927857934</v>
      </c>
      <c r="L7" s="5">
        <f t="shared" si="0"/>
        <v>1292.6486927857934</v>
      </c>
      <c r="M7" s="5">
        <f t="shared" si="0"/>
        <v>1292.6486927857934</v>
      </c>
      <c r="N7" s="5">
        <f t="shared" si="0"/>
        <v>1292.6486927857934</v>
      </c>
      <c r="O7" s="5">
        <f t="shared" si="0"/>
        <v>1292.6486927857934</v>
      </c>
      <c r="P7" s="5">
        <f t="shared" si="0"/>
        <v>1292.6486927857934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67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68"/>
      <c r="E6" s="5">
        <v>2024.8470051434538</v>
      </c>
      <c r="F6" s="5">
        <v>2024.8470051434538</v>
      </c>
      <c r="G6" s="5">
        <v>2024.8470051434538</v>
      </c>
      <c r="H6" s="5">
        <v>2024.8470051434538</v>
      </c>
      <c r="I6" s="5">
        <v>2024.8470051434538</v>
      </c>
      <c r="J6" s="5">
        <v>2024.8470051434538</v>
      </c>
      <c r="K6" s="5">
        <v>2074.595933726247</v>
      </c>
      <c r="L6" s="5">
        <v>2074.595933726247</v>
      </c>
      <c r="M6" s="5">
        <v>2074.595933726247</v>
      </c>
      <c r="N6" s="5">
        <v>2074.595933726247</v>
      </c>
      <c r="O6" s="5">
        <v>2074.595933726247</v>
      </c>
      <c r="P6" s="5">
        <v>2033.5707774929565</v>
      </c>
      <c r="Q6" s="5">
        <v>2478.3892100411772</v>
      </c>
      <c r="R6" s="5">
        <v>2478.4922323793721</v>
      </c>
      <c r="S6" s="5">
        <v>2496.635677605308</v>
      </c>
      <c r="T6" s="5">
        <v>2982.7753203642669</v>
      </c>
      <c r="U6" s="5">
        <v>4289.6011460218133</v>
      </c>
      <c r="V6" s="5">
        <v>6736.1888054560159</v>
      </c>
      <c r="W6" s="5">
        <v>4445.8578546131967</v>
      </c>
      <c r="X6" s="5">
        <v>4508.8472916745395</v>
      </c>
      <c r="Y6" s="5">
        <v>4501.7465554252112</v>
      </c>
      <c r="Z6" s="5">
        <v>3643.6628663026827</v>
      </c>
      <c r="AA6" s="5">
        <v>3637.6384523172915</v>
      </c>
      <c r="AB6" s="5">
        <v>3635.7772110673541</v>
      </c>
    </row>
    <row r="7" spans="1:28" x14ac:dyDescent="0.2">
      <c r="A7" s="19">
        <v>2</v>
      </c>
      <c r="B7" s="4" t="s">
        <v>6</v>
      </c>
      <c r="C7" s="19" t="s">
        <v>19</v>
      </c>
      <c r="D7" s="69"/>
      <c r="E7" s="5">
        <f>E6*0.93357</f>
        <v>1890.3364185917742</v>
      </c>
      <c r="F7" s="5">
        <f t="shared" ref="F7:P7" si="0">F6*0.93357</f>
        <v>1890.3364185917742</v>
      </c>
      <c r="G7" s="5">
        <f t="shared" si="0"/>
        <v>1890.3364185917742</v>
      </c>
      <c r="H7" s="5">
        <f t="shared" si="0"/>
        <v>1890.3364185917742</v>
      </c>
      <c r="I7" s="5">
        <f t="shared" si="0"/>
        <v>1890.3364185917742</v>
      </c>
      <c r="J7" s="5">
        <f t="shared" si="0"/>
        <v>1890.3364185917742</v>
      </c>
      <c r="K7" s="5">
        <f t="shared" si="0"/>
        <v>1936.7805258488124</v>
      </c>
      <c r="L7" s="5">
        <f t="shared" si="0"/>
        <v>1936.7805258488124</v>
      </c>
      <c r="M7" s="5">
        <f t="shared" si="0"/>
        <v>1936.7805258488124</v>
      </c>
      <c r="N7" s="5">
        <f t="shared" si="0"/>
        <v>1936.7805258488124</v>
      </c>
      <c r="O7" s="5">
        <f t="shared" si="0"/>
        <v>1936.7805258488124</v>
      </c>
      <c r="P7" s="5">
        <f t="shared" si="0"/>
        <v>1898.4806707440994</v>
      </c>
      <c r="Q7" s="5">
        <v>2292.61178761062</v>
      </c>
      <c r="R7" s="5">
        <v>2292.61178761062</v>
      </c>
      <c r="S7" s="5">
        <v>2308.5961327433629</v>
      </c>
      <c r="T7" s="5">
        <v>2691.324692077339</v>
      </c>
      <c r="U7" s="5">
        <v>3966.4010707964603</v>
      </c>
      <c r="V7" s="5">
        <v>3966.7545091487791</v>
      </c>
      <c r="W7" s="5">
        <v>4089.4037352710379</v>
      </c>
      <c r="X7" s="5">
        <v>4090.7720634053094</v>
      </c>
      <c r="Y7" s="5">
        <v>4089.353438210861</v>
      </c>
      <c r="Z7" s="5">
        <v>3346.1666876924419</v>
      </c>
      <c r="AA7" s="5">
        <v>3346.1666876924419</v>
      </c>
      <c r="AB7" s="5">
        <v>3346.1666876924419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opLeftCell="A13" workbookViewId="0">
      <selection activeCell="F15" activeCellId="1" sqref="F17 F15"/>
    </sheetView>
  </sheetViews>
  <sheetFormatPr defaultColWidth="9.140625" defaultRowHeight="14.25" x14ac:dyDescent="0.2"/>
  <cols>
    <col min="1" max="1" width="6.42578125" style="25" customWidth="1"/>
    <col min="2" max="2" width="56.28515625" style="25" customWidth="1"/>
    <col min="3" max="4" width="18.42578125" style="25" customWidth="1"/>
    <col min="5" max="5" width="16.28515625" style="25" customWidth="1"/>
    <col min="6" max="6" width="14.85546875" style="25" customWidth="1"/>
    <col min="7" max="7" width="11.140625" style="25" customWidth="1"/>
    <col min="8" max="8" width="11.7109375" style="25" customWidth="1"/>
    <col min="9" max="9" width="12" style="25" customWidth="1"/>
    <col min="10" max="10" width="11.5703125" style="25" customWidth="1"/>
    <col min="11" max="11" width="11.7109375" style="25" customWidth="1"/>
    <col min="12" max="12" width="11.28515625" style="25" customWidth="1"/>
    <col min="13" max="13" width="12.28515625" style="25" customWidth="1"/>
    <col min="14" max="14" width="11" style="25" customWidth="1"/>
    <col min="15" max="15" width="12.5703125" style="25" customWidth="1"/>
    <col min="16" max="16" width="11.42578125" style="25" customWidth="1"/>
    <col min="17" max="17" width="12.28515625" style="25" customWidth="1"/>
    <col min="18" max="18" width="11.28515625" style="25" customWidth="1"/>
    <col min="19" max="19" width="10.140625" style="25" customWidth="1"/>
    <col min="20" max="20" width="9.140625" style="25"/>
    <col min="21" max="21" width="10" style="25" bestFit="1" customWidth="1"/>
    <col min="22" max="16384" width="9.140625" style="25"/>
  </cols>
  <sheetData>
    <row r="1" spans="1:20" x14ac:dyDescent="0.2">
      <c r="A1" s="77" t="s">
        <v>138</v>
      </c>
      <c r="B1" s="77"/>
      <c r="C1" s="77"/>
      <c r="D1" s="77"/>
      <c r="E1" s="77"/>
      <c r="F1" s="77"/>
      <c r="G1" s="77"/>
    </row>
    <row r="2" spans="1:20" ht="60" customHeight="1" x14ac:dyDescent="0.2">
      <c r="A2" s="67" t="s">
        <v>37</v>
      </c>
      <c r="B2" s="67" t="s">
        <v>1</v>
      </c>
      <c r="C2" s="67" t="s">
        <v>38</v>
      </c>
      <c r="D2" s="67" t="s">
        <v>39</v>
      </c>
      <c r="E2" s="67" t="s">
        <v>40</v>
      </c>
      <c r="F2" s="71" t="s">
        <v>136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1:20" ht="33.75" customHeight="1" x14ac:dyDescent="0.2">
      <c r="A3" s="69"/>
      <c r="B3" s="69"/>
      <c r="C3" s="69"/>
      <c r="D3" s="69"/>
      <c r="E3" s="69"/>
      <c r="F3" s="22" t="s">
        <v>106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</row>
    <row r="4" spans="1:20" ht="15" customHeight="1" x14ac:dyDescent="0.2">
      <c r="A4" s="22">
        <v>1</v>
      </c>
      <c r="B4" s="26" t="s">
        <v>41</v>
      </c>
      <c r="C4" s="22" t="s">
        <v>42</v>
      </c>
      <c r="D4" s="67" t="s">
        <v>22</v>
      </c>
      <c r="E4" s="67" t="s">
        <v>43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20" ht="57" x14ac:dyDescent="0.2">
      <c r="A5" s="22">
        <v>2</v>
      </c>
      <c r="B5" s="26" t="s">
        <v>44</v>
      </c>
      <c r="C5" s="22" t="s">
        <v>42</v>
      </c>
      <c r="D5" s="68"/>
      <c r="E5" s="68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0" x14ac:dyDescent="0.2">
      <c r="A6" s="22">
        <v>3</v>
      </c>
      <c r="B6" s="27" t="s">
        <v>45</v>
      </c>
      <c r="C6" s="22" t="s">
        <v>46</v>
      </c>
      <c r="D6" s="68"/>
      <c r="E6" s="68"/>
      <c r="F6" s="56">
        <f>SUM(G6:R6)</f>
        <v>1010.3350000000008</v>
      </c>
      <c r="G6" s="56">
        <v>128.70623900000001</v>
      </c>
      <c r="H6" s="57">
        <v>120.321226</v>
      </c>
      <c r="I6" s="57">
        <v>81.495004000000094</v>
      </c>
      <c r="J6" s="57">
        <v>93.275163000000106</v>
      </c>
      <c r="K6" s="57">
        <v>74.170036000000096</v>
      </c>
      <c r="L6" s="57">
        <v>46.066568000000096</v>
      </c>
      <c r="M6" s="57">
        <v>46.184997000000102</v>
      </c>
      <c r="N6" s="57">
        <v>43.1805230000001</v>
      </c>
      <c r="O6" s="57">
        <v>58.999239000000102</v>
      </c>
      <c r="P6" s="57">
        <v>68.794221000000107</v>
      </c>
      <c r="Q6" s="57">
        <v>123.72144</v>
      </c>
      <c r="R6" s="57">
        <v>125.420344</v>
      </c>
      <c r="S6" s="29"/>
    </row>
    <row r="7" spans="1:20" x14ac:dyDescent="0.2">
      <c r="A7" s="22">
        <v>4</v>
      </c>
      <c r="B7" s="27" t="s">
        <v>47</v>
      </c>
      <c r="C7" s="22" t="s">
        <v>46</v>
      </c>
      <c r="D7" s="68"/>
      <c r="E7" s="68"/>
      <c r="F7" s="56">
        <f>SUM(G7:R7)</f>
        <v>737.99916793333421</v>
      </c>
      <c r="G7" s="56">
        <v>95.943824633333335</v>
      </c>
      <c r="H7" s="57">
        <v>90.413168299999981</v>
      </c>
      <c r="I7" s="57">
        <v>58.895710333333426</v>
      </c>
      <c r="J7" s="57">
        <v>68.505409666666765</v>
      </c>
      <c r="K7" s="57">
        <v>54.587894333333431</v>
      </c>
      <c r="L7" s="57">
        <v>31.558493333333431</v>
      </c>
      <c r="M7" s="57">
        <v>32.244632000000102</v>
      </c>
      <c r="N7" s="57">
        <v>29.552444666666759</v>
      </c>
      <c r="O7" s="57">
        <v>40.444955333333439</v>
      </c>
      <c r="P7" s="57">
        <v>47.810702333333438</v>
      </c>
      <c r="Q7" s="57">
        <v>92.170777000000001</v>
      </c>
      <c r="R7" s="57">
        <v>95.871155999999999</v>
      </c>
      <c r="S7" s="29"/>
    </row>
    <row r="8" spans="1:20" x14ac:dyDescent="0.2">
      <c r="A8" s="22">
        <v>5</v>
      </c>
      <c r="B8" s="27" t="s">
        <v>48</v>
      </c>
      <c r="C8" s="22" t="s">
        <v>49</v>
      </c>
      <c r="D8" s="68"/>
      <c r="E8" s="68"/>
      <c r="F8" s="56">
        <f>SUM(G8:R8)</f>
        <v>1976.2138999999995</v>
      </c>
      <c r="G8" s="56">
        <v>270.18341999999996</v>
      </c>
      <c r="H8" s="57">
        <v>244.67976999999993</v>
      </c>
      <c r="I8" s="57">
        <v>215.14760999999999</v>
      </c>
      <c r="J8" s="57">
        <v>172.46380999999997</v>
      </c>
      <c r="K8" s="57">
        <v>114.33967999999997</v>
      </c>
      <c r="L8" s="57">
        <v>63.688800000000001</v>
      </c>
      <c r="M8" s="57">
        <v>56.197800000000008</v>
      </c>
      <c r="N8" s="57">
        <v>64.741600000000005</v>
      </c>
      <c r="O8" s="57">
        <v>101.82032999999998</v>
      </c>
      <c r="P8" s="57">
        <v>160.08335999999997</v>
      </c>
      <c r="Q8" s="57">
        <v>235.57725999999994</v>
      </c>
      <c r="R8" s="57">
        <v>277.29046</v>
      </c>
      <c r="S8" s="29"/>
    </row>
    <row r="9" spans="1:20" x14ac:dyDescent="0.2">
      <c r="A9" s="22">
        <v>6</v>
      </c>
      <c r="B9" s="27" t="s">
        <v>50</v>
      </c>
      <c r="C9" s="22" t="s">
        <v>49</v>
      </c>
      <c r="D9" s="68"/>
      <c r="E9" s="68"/>
      <c r="F9" s="56">
        <f>SUM(G9:R9)</f>
        <v>1973.0104999999996</v>
      </c>
      <c r="G9" s="56">
        <v>269.73341999999997</v>
      </c>
      <c r="H9" s="57">
        <v>244.25976999999995</v>
      </c>
      <c r="I9" s="57">
        <v>214.75761</v>
      </c>
      <c r="J9" s="57">
        <v>172.12130999999997</v>
      </c>
      <c r="K9" s="57">
        <v>114.23967999999998</v>
      </c>
      <c r="L9" s="57">
        <v>63.638800000000003</v>
      </c>
      <c r="M9" s="57">
        <v>56.147800000000011</v>
      </c>
      <c r="N9" s="57">
        <v>64.691600000000008</v>
      </c>
      <c r="O9" s="57">
        <v>101.69622999999999</v>
      </c>
      <c r="P9" s="57">
        <v>159.78335999999996</v>
      </c>
      <c r="Q9" s="57">
        <v>235.12045999999995</v>
      </c>
      <c r="R9" s="57">
        <v>276.82045999999997</v>
      </c>
      <c r="S9" s="29"/>
    </row>
    <row r="10" spans="1:20" ht="15" x14ac:dyDescent="0.2">
      <c r="A10" s="22">
        <v>7</v>
      </c>
      <c r="B10" s="30" t="s">
        <v>51</v>
      </c>
      <c r="C10" s="22" t="s">
        <v>52</v>
      </c>
      <c r="D10" s="68"/>
      <c r="E10" s="68"/>
      <c r="F10" s="56"/>
      <c r="G10" s="56"/>
      <c r="H10" s="58"/>
      <c r="I10" s="58"/>
      <c r="J10" s="59"/>
      <c r="K10" s="58"/>
      <c r="L10" s="58"/>
      <c r="M10" s="58"/>
      <c r="N10" s="58"/>
      <c r="O10" s="58"/>
      <c r="P10" s="58"/>
      <c r="Q10" s="58"/>
      <c r="R10" s="58"/>
    </row>
    <row r="11" spans="1:20" ht="15" x14ac:dyDescent="0.2">
      <c r="A11" s="22" t="s">
        <v>53</v>
      </c>
      <c r="B11" s="30" t="s">
        <v>54</v>
      </c>
      <c r="C11" s="22" t="s">
        <v>52</v>
      </c>
      <c r="D11" s="68"/>
      <c r="E11" s="68"/>
      <c r="F11" s="56"/>
      <c r="G11" s="5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0" ht="15" x14ac:dyDescent="0.2">
      <c r="A12" s="22" t="s">
        <v>55</v>
      </c>
      <c r="B12" s="30" t="s">
        <v>56</v>
      </c>
      <c r="C12" s="22" t="s">
        <v>52</v>
      </c>
      <c r="D12" s="68"/>
      <c r="E12" s="68"/>
      <c r="F12" s="56"/>
      <c r="G12" s="5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20" ht="30" x14ac:dyDescent="0.2">
      <c r="A13" s="22" t="s">
        <v>57</v>
      </c>
      <c r="B13" s="31" t="s">
        <v>58</v>
      </c>
      <c r="C13" s="22" t="s">
        <v>52</v>
      </c>
      <c r="D13" s="68"/>
      <c r="E13" s="68"/>
      <c r="F13" s="56"/>
      <c r="G13" s="5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20" x14ac:dyDescent="0.2">
      <c r="A14" s="22"/>
      <c r="B14" s="27"/>
      <c r="C14" s="22"/>
      <c r="D14" s="68"/>
      <c r="E14" s="68"/>
      <c r="F14" s="56"/>
      <c r="G14" s="56"/>
      <c r="H14" s="59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0" x14ac:dyDescent="0.2">
      <c r="A15" s="22" t="s">
        <v>59</v>
      </c>
      <c r="B15" s="27" t="s">
        <v>60</v>
      </c>
      <c r="C15" s="22" t="s">
        <v>52</v>
      </c>
      <c r="D15" s="68"/>
      <c r="E15" s="68"/>
      <c r="F15" s="56">
        <f>SUM(G15:R15)</f>
        <v>1831.9447318753421</v>
      </c>
      <c r="G15" s="56">
        <v>225.05438845105405</v>
      </c>
      <c r="H15" s="57">
        <v>208.36519654864904</v>
      </c>
      <c r="I15" s="57">
        <v>145.12754667162505</v>
      </c>
      <c r="J15" s="57">
        <v>154.35352977172815</v>
      </c>
      <c r="K15" s="57">
        <v>138.66167122903681</v>
      </c>
      <c r="L15" s="57">
        <v>85.685160359600943</v>
      </c>
      <c r="M15" s="57">
        <v>101.1267395137092</v>
      </c>
      <c r="N15" s="57">
        <v>85.114046813933996</v>
      </c>
      <c r="O15" s="57">
        <v>109.63998041796778</v>
      </c>
      <c r="P15" s="57">
        <v>132.32514096039955</v>
      </c>
      <c r="Q15" s="57">
        <v>223.40288703030657</v>
      </c>
      <c r="R15" s="57">
        <v>223.08844410733099</v>
      </c>
      <c r="S15" s="29"/>
      <c r="T15" s="29"/>
    </row>
    <row r="16" spans="1:20" x14ac:dyDescent="0.2">
      <c r="A16" s="22"/>
      <c r="B16" s="27" t="s">
        <v>61</v>
      </c>
      <c r="C16" s="22" t="s">
        <v>62</v>
      </c>
      <c r="D16" s="68"/>
      <c r="E16" s="68"/>
      <c r="F16" s="56">
        <v>479.78860420784372</v>
      </c>
      <c r="G16" s="56">
        <v>471.49679395452807</v>
      </c>
      <c r="H16" s="57">
        <v>462.1299577151172</v>
      </c>
      <c r="I16" s="57">
        <v>483.16169609451458</v>
      </c>
      <c r="J16" s="57">
        <v>446.25656762739015</v>
      </c>
      <c r="K16" s="57">
        <v>491.5888979314812</v>
      </c>
      <c r="L16" s="57">
        <v>514.7300077698892</v>
      </c>
      <c r="M16" s="57">
        <v>532.06465818732738</v>
      </c>
      <c r="N16" s="57">
        <v>487.93517536671288</v>
      </c>
      <c r="O16" s="57">
        <v>517.16256857028702</v>
      </c>
      <c r="P16" s="57">
        <v>514.11598073951654</v>
      </c>
      <c r="Q16" s="57">
        <v>475.16727833560077</v>
      </c>
      <c r="R16" s="57">
        <v>456.5914403874587</v>
      </c>
      <c r="S16" s="29"/>
    </row>
    <row r="17" spans="1:19" x14ac:dyDescent="0.2">
      <c r="A17" s="22" t="s">
        <v>63</v>
      </c>
      <c r="B17" s="27" t="s">
        <v>64</v>
      </c>
      <c r="C17" s="22" t="s">
        <v>52</v>
      </c>
      <c r="D17" s="68"/>
      <c r="E17" s="68"/>
      <c r="F17" s="56">
        <f>SUM(G17:R17)</f>
        <v>1801.5545747620179</v>
      </c>
      <c r="G17" s="56">
        <v>229.01251832473045</v>
      </c>
      <c r="H17" s="57">
        <v>207.80358042749955</v>
      </c>
      <c r="I17" s="57">
        <v>183.14521133172505</v>
      </c>
      <c r="J17" s="57">
        <v>158.69499949222069</v>
      </c>
      <c r="K17" s="57">
        <v>116.80029030834609</v>
      </c>
      <c r="L17" s="57">
        <v>66.375384153942989</v>
      </c>
      <c r="M17" s="57">
        <v>70.904317576040825</v>
      </c>
      <c r="N17" s="57">
        <v>76.499228943616998</v>
      </c>
      <c r="O17" s="57">
        <v>101.69107381366167</v>
      </c>
      <c r="P17" s="57">
        <v>144.27057957604123</v>
      </c>
      <c r="Q17" s="57">
        <v>204.57523759132124</v>
      </c>
      <c r="R17" s="57">
        <v>241.78215322287107</v>
      </c>
      <c r="S17" s="29"/>
    </row>
    <row r="18" spans="1:19" ht="15" customHeight="1" x14ac:dyDescent="0.2">
      <c r="A18" s="22"/>
      <c r="B18" s="27" t="s">
        <v>65</v>
      </c>
      <c r="C18" s="22" t="s">
        <v>66</v>
      </c>
      <c r="D18" s="68"/>
      <c r="E18" s="68"/>
      <c r="F18" s="60">
        <v>185.27629929128625</v>
      </c>
      <c r="G18" s="56">
        <v>176.06056285763205</v>
      </c>
      <c r="H18" s="57">
        <v>175.78076847137794</v>
      </c>
      <c r="I18" s="57">
        <v>175.51100846530434</v>
      </c>
      <c r="J18" s="57">
        <v>189.00894048438337</v>
      </c>
      <c r="K18" s="57">
        <v>208.44106787774817</v>
      </c>
      <c r="L18" s="57">
        <v>216.5708413410207</v>
      </c>
      <c r="M18" s="57">
        <v>235.97169284206853</v>
      </c>
      <c r="N18" s="57">
        <v>220.99384321672619</v>
      </c>
      <c r="O18" s="57">
        <v>204.89916895771213</v>
      </c>
      <c r="P18" s="57">
        <v>178.32539247052287</v>
      </c>
      <c r="Q18" s="57">
        <v>176.20390440061999</v>
      </c>
      <c r="R18" s="57">
        <v>177.05156535136476</v>
      </c>
      <c r="S18" s="29"/>
    </row>
    <row r="19" spans="1:19" ht="30.75" customHeight="1" x14ac:dyDescent="0.2">
      <c r="A19" s="22"/>
      <c r="B19" s="50" t="s">
        <v>122</v>
      </c>
      <c r="C19" s="22"/>
      <c r="D19" s="68"/>
      <c r="E19" s="68"/>
      <c r="F19" s="74" t="s">
        <v>137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29"/>
    </row>
    <row r="20" spans="1:19" x14ac:dyDescent="0.2">
      <c r="A20" s="22">
        <v>9</v>
      </c>
      <c r="B20" s="27" t="s">
        <v>67</v>
      </c>
      <c r="C20" s="22" t="s">
        <v>52</v>
      </c>
      <c r="D20" s="68"/>
      <c r="E20" s="68"/>
      <c r="F20" s="28"/>
      <c r="G20" s="28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9" ht="45" x14ac:dyDescent="0.2">
      <c r="A21" s="22">
        <v>10</v>
      </c>
      <c r="B21" s="30" t="s">
        <v>68</v>
      </c>
      <c r="C21" s="22"/>
      <c r="D21" s="68"/>
      <c r="E21" s="68"/>
      <c r="F21" s="33"/>
      <c r="G21" s="33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9" x14ac:dyDescent="0.2">
      <c r="A22" s="34" t="s">
        <v>69</v>
      </c>
      <c r="B22" s="26" t="s">
        <v>70</v>
      </c>
      <c r="C22" s="22" t="s">
        <v>71</v>
      </c>
      <c r="D22" s="68"/>
      <c r="E22" s="68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9" ht="28.5" x14ac:dyDescent="0.2">
      <c r="A23" s="34" t="s">
        <v>72</v>
      </c>
      <c r="B23" s="26" t="s">
        <v>73</v>
      </c>
      <c r="C23" s="22" t="s">
        <v>74</v>
      </c>
      <c r="D23" s="68"/>
      <c r="E23" s="68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9" ht="36.75" customHeight="1" x14ac:dyDescent="0.2">
      <c r="A24" s="34" t="s">
        <v>75</v>
      </c>
      <c r="B24" s="26" t="s">
        <v>76</v>
      </c>
      <c r="C24" s="22"/>
      <c r="D24" s="68"/>
      <c r="E24" s="68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9" x14ac:dyDescent="0.2">
      <c r="A25" s="34"/>
      <c r="B25" s="27"/>
      <c r="C25" s="22"/>
      <c r="D25" s="68"/>
      <c r="E25" s="68"/>
      <c r="F25" s="33"/>
      <c r="G25" s="33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9" ht="15" x14ac:dyDescent="0.2">
      <c r="A26" s="22">
        <v>11</v>
      </c>
      <c r="B26" s="30" t="s">
        <v>77</v>
      </c>
      <c r="C26" s="35" t="s">
        <v>52</v>
      </c>
      <c r="D26" s="68"/>
      <c r="E26" s="68"/>
      <c r="F26" s="33"/>
      <c r="G26" s="3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9" x14ac:dyDescent="0.2">
      <c r="A27" s="22" t="s">
        <v>78</v>
      </c>
      <c r="B27" s="26" t="s">
        <v>79</v>
      </c>
      <c r="C27" s="22" t="s">
        <v>52</v>
      </c>
      <c r="D27" s="68"/>
      <c r="E27" s="68"/>
      <c r="F27" s="33"/>
      <c r="G27" s="3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9" x14ac:dyDescent="0.2">
      <c r="A28" s="22" t="s">
        <v>80</v>
      </c>
      <c r="B28" s="26" t="s">
        <v>81</v>
      </c>
      <c r="C28" s="22" t="s">
        <v>52</v>
      </c>
      <c r="D28" s="68"/>
      <c r="E28" s="68"/>
      <c r="F28" s="28"/>
      <c r="G28" s="2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9" ht="28.5" x14ac:dyDescent="0.2">
      <c r="A29" s="22" t="s">
        <v>82</v>
      </c>
      <c r="B29" s="26" t="s">
        <v>83</v>
      </c>
      <c r="C29" s="22" t="s">
        <v>52</v>
      </c>
      <c r="D29" s="68"/>
      <c r="E29" s="68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9" x14ac:dyDescent="0.2">
      <c r="A30" s="22"/>
      <c r="B30" s="27"/>
      <c r="C30" s="22"/>
      <c r="D30" s="68"/>
      <c r="E30" s="68"/>
      <c r="F30" s="33"/>
      <c r="G30" s="3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9" ht="28.5" x14ac:dyDescent="0.2">
      <c r="A31" s="22">
        <v>12</v>
      </c>
      <c r="B31" s="26" t="s">
        <v>84</v>
      </c>
      <c r="C31" s="22" t="s">
        <v>52</v>
      </c>
      <c r="D31" s="68"/>
      <c r="E31" s="68"/>
      <c r="F31" s="33"/>
      <c r="G31" s="33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9" x14ac:dyDescent="0.2">
      <c r="A32" s="22" t="s">
        <v>85</v>
      </c>
      <c r="B32" s="26" t="s">
        <v>86</v>
      </c>
      <c r="C32" s="22" t="s">
        <v>52</v>
      </c>
      <c r="D32" s="68"/>
      <c r="E32" s="68"/>
      <c r="F32" s="33"/>
      <c r="G32" s="33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x14ac:dyDescent="0.2">
      <c r="A33" s="22"/>
      <c r="B33" s="26" t="s">
        <v>87</v>
      </c>
      <c r="C33" s="22" t="s">
        <v>52</v>
      </c>
      <c r="D33" s="68"/>
      <c r="E33" s="68"/>
      <c r="F33" s="33"/>
      <c r="G33" s="33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x14ac:dyDescent="0.2">
      <c r="A34" s="22"/>
      <c r="B34" s="27"/>
      <c r="C34" s="22"/>
      <c r="D34" s="68"/>
      <c r="E34" s="68"/>
      <c r="F34" s="22"/>
      <c r="G34" s="2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x14ac:dyDescent="0.2">
      <c r="A35" s="22" t="s">
        <v>88</v>
      </c>
      <c r="B35" s="26" t="s">
        <v>89</v>
      </c>
      <c r="C35" s="22" t="s">
        <v>52</v>
      </c>
      <c r="D35" s="68"/>
      <c r="E35" s="68"/>
      <c r="F35" s="33"/>
      <c r="G35" s="33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x14ac:dyDescent="0.2">
      <c r="A36" s="22" t="s">
        <v>90</v>
      </c>
      <c r="B36" s="26" t="s">
        <v>79</v>
      </c>
      <c r="C36" s="22" t="s">
        <v>52</v>
      </c>
      <c r="D36" s="68"/>
      <c r="E36" s="68"/>
      <c r="F36" s="22"/>
      <c r="G36" s="2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2">
      <c r="A37" s="22" t="s">
        <v>91</v>
      </c>
      <c r="B37" s="26" t="s">
        <v>81</v>
      </c>
      <c r="C37" s="22" t="s">
        <v>52</v>
      </c>
      <c r="D37" s="68"/>
      <c r="E37" s="68"/>
      <c r="F37" s="33"/>
      <c r="G37" s="33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ht="28.5" x14ac:dyDescent="0.2">
      <c r="A38" s="22" t="s">
        <v>92</v>
      </c>
      <c r="B38" s="26" t="s">
        <v>83</v>
      </c>
      <c r="C38" s="22" t="s">
        <v>52</v>
      </c>
      <c r="D38" s="68"/>
      <c r="E38" s="68"/>
      <c r="F38" s="22"/>
      <c r="G38" s="2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x14ac:dyDescent="0.2">
      <c r="A39" s="22"/>
      <c r="B39" s="27"/>
      <c r="C39" s="22"/>
      <c r="D39" s="68"/>
      <c r="E39" s="68"/>
      <c r="F39" s="22"/>
      <c r="G39" s="2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ht="28.5" x14ac:dyDescent="0.2">
      <c r="A40" s="22" t="s">
        <v>93</v>
      </c>
      <c r="B40" s="26" t="s">
        <v>94</v>
      </c>
      <c r="C40" s="22" t="s">
        <v>52</v>
      </c>
      <c r="D40" s="68"/>
      <c r="E40" s="68"/>
      <c r="F40" s="22"/>
      <c r="G40" s="2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x14ac:dyDescent="0.2">
      <c r="A41" s="22" t="s">
        <v>95</v>
      </c>
      <c r="B41" s="26" t="s">
        <v>79</v>
      </c>
      <c r="C41" s="22" t="s">
        <v>52</v>
      </c>
      <c r="D41" s="68"/>
      <c r="E41" s="68"/>
      <c r="F41" s="22"/>
      <c r="G41" s="2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x14ac:dyDescent="0.2">
      <c r="A42" s="22" t="s">
        <v>96</v>
      </c>
      <c r="B42" s="26" t="s">
        <v>81</v>
      </c>
      <c r="C42" s="22" t="s">
        <v>52</v>
      </c>
      <c r="D42" s="68"/>
      <c r="E42" s="68"/>
      <c r="F42" s="22"/>
      <c r="G42" s="2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ht="28.5" x14ac:dyDescent="0.2">
      <c r="A43" s="22" t="s">
        <v>97</v>
      </c>
      <c r="B43" s="26" t="s">
        <v>83</v>
      </c>
      <c r="C43" s="22" t="s">
        <v>52</v>
      </c>
      <c r="D43" s="68"/>
      <c r="E43" s="68"/>
      <c r="F43" s="22"/>
      <c r="G43" s="2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x14ac:dyDescent="0.2">
      <c r="A44" s="22"/>
      <c r="B44" s="27"/>
      <c r="C44" s="22"/>
      <c r="D44" s="68"/>
      <c r="E44" s="68"/>
      <c r="F44" s="22"/>
      <c r="G44" s="2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x14ac:dyDescent="0.2">
      <c r="A45" s="22" t="s">
        <v>98</v>
      </c>
      <c r="B45" s="26" t="s">
        <v>99</v>
      </c>
      <c r="C45" s="22" t="s">
        <v>52</v>
      </c>
      <c r="D45" s="68"/>
      <c r="E45" s="68"/>
      <c r="F45" s="22"/>
      <c r="G45" s="2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x14ac:dyDescent="0.2">
      <c r="A46" s="22"/>
      <c r="B46" s="27"/>
      <c r="C46" s="22"/>
      <c r="D46" s="68"/>
      <c r="E46" s="68"/>
      <c r="F46" s="22"/>
      <c r="G46" s="2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ht="28.5" x14ac:dyDescent="0.2">
      <c r="A47" s="22" t="s">
        <v>100</v>
      </c>
      <c r="B47" s="27" t="s">
        <v>101</v>
      </c>
      <c r="C47" s="22" t="s">
        <v>102</v>
      </c>
      <c r="D47" s="68"/>
      <c r="E47" s="68"/>
      <c r="F47" s="36"/>
      <c r="G47" s="36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x14ac:dyDescent="0.2">
      <c r="A48" s="22"/>
      <c r="B48" s="27"/>
      <c r="C48" s="22"/>
      <c r="D48" s="68"/>
      <c r="E48" s="68"/>
      <c r="F48" s="22"/>
      <c r="G48" s="2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1:19" ht="142.5" customHeight="1" x14ac:dyDescent="0.2">
      <c r="A49" s="22" t="s">
        <v>103</v>
      </c>
      <c r="B49" s="26" t="s">
        <v>104</v>
      </c>
      <c r="C49" s="22" t="s">
        <v>52</v>
      </c>
      <c r="D49" s="69"/>
      <c r="E49" s="69"/>
      <c r="F49" s="22"/>
      <c r="G49" s="2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9" x14ac:dyDescent="0.2">
      <c r="A50" s="37"/>
      <c r="B50" s="37"/>
      <c r="C50" s="37"/>
      <c r="D50" s="37"/>
      <c r="E50" s="37"/>
      <c r="F50" s="37"/>
      <c r="G50" s="37"/>
    </row>
    <row r="51" spans="1:19" ht="14.25" customHeight="1" x14ac:dyDescent="0.2">
      <c r="A51" s="70" t="s">
        <v>105</v>
      </c>
      <c r="B51" s="70"/>
      <c r="C51" s="37"/>
      <c r="D51" s="37"/>
      <c r="E51" s="37"/>
      <c r="F51" s="37"/>
      <c r="G51" s="37"/>
    </row>
    <row r="52" spans="1:19" x14ac:dyDescent="0.2">
      <c r="A52" s="37"/>
      <c r="B52" s="37"/>
      <c r="C52" s="37"/>
      <c r="D52" s="37"/>
      <c r="E52" s="37"/>
      <c r="F52" s="37"/>
      <c r="G52" s="37"/>
    </row>
    <row r="53" spans="1:19" x14ac:dyDescent="0.2">
      <c r="A53" s="37"/>
      <c r="B53" s="37"/>
      <c r="C53" s="37"/>
      <c r="D53" s="37"/>
      <c r="E53" s="37"/>
      <c r="F53" s="37"/>
      <c r="G53" s="37"/>
    </row>
    <row r="54" spans="1:19" x14ac:dyDescent="0.2">
      <c r="A54" s="37"/>
      <c r="B54" s="37"/>
      <c r="C54" s="37"/>
      <c r="D54" s="37"/>
      <c r="E54" s="37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19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9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9" x14ac:dyDescent="0.2">
      <c r="A57" s="37"/>
      <c r="B57" s="37"/>
      <c r="C57" s="37"/>
      <c r="D57" s="37"/>
      <c r="E57" s="37"/>
      <c r="F57" s="37"/>
      <c r="G57" s="37"/>
    </row>
    <row r="58" spans="1:19" x14ac:dyDescent="0.2">
      <c r="A58" s="37"/>
      <c r="B58" s="37"/>
      <c r="C58" s="37"/>
      <c r="D58" s="37"/>
      <c r="E58" s="37"/>
      <c r="F58" s="37"/>
      <c r="G58" s="37"/>
    </row>
    <row r="59" spans="1:19" x14ac:dyDescent="0.2">
      <c r="A59" s="37"/>
      <c r="B59" s="37"/>
      <c r="C59" s="37"/>
      <c r="D59" s="37"/>
      <c r="E59" s="37"/>
      <c r="F59" s="37"/>
      <c r="G59" s="37"/>
    </row>
    <row r="60" spans="1:19" x14ac:dyDescent="0.2">
      <c r="A60" s="37"/>
      <c r="B60" s="37"/>
      <c r="C60" s="37"/>
      <c r="D60" s="37"/>
      <c r="E60" s="37"/>
      <c r="F60" s="37"/>
      <c r="G60" s="37"/>
    </row>
    <row r="61" spans="1:19" x14ac:dyDescent="0.2">
      <c r="A61" s="37"/>
      <c r="B61" s="37"/>
      <c r="C61" s="37"/>
      <c r="D61" s="37"/>
      <c r="E61" s="37"/>
      <c r="F61" s="37"/>
      <c r="G61" s="37"/>
    </row>
    <row r="62" spans="1:19" x14ac:dyDescent="0.2">
      <c r="A62" s="37"/>
      <c r="B62" s="37"/>
      <c r="C62" s="37"/>
      <c r="D62" s="37"/>
      <c r="E62" s="37"/>
      <c r="F62" s="37"/>
      <c r="G62" s="37"/>
    </row>
    <row r="63" spans="1:19" x14ac:dyDescent="0.2">
      <c r="A63" s="37"/>
      <c r="B63" s="37"/>
      <c r="C63" s="37"/>
      <c r="D63" s="37"/>
      <c r="E63" s="37"/>
      <c r="F63" s="37"/>
      <c r="G63" s="37"/>
    </row>
    <row r="64" spans="1:19" x14ac:dyDescent="0.2">
      <c r="A64" s="37"/>
      <c r="B64" s="37"/>
      <c r="C64" s="37"/>
      <c r="D64" s="37"/>
      <c r="E64" s="37"/>
      <c r="F64" s="37"/>
      <c r="G64" s="37"/>
    </row>
    <row r="65" spans="1:7" x14ac:dyDescent="0.2">
      <c r="A65" s="37"/>
      <c r="B65" s="37"/>
      <c r="C65" s="37"/>
      <c r="D65" s="37"/>
      <c r="E65" s="37"/>
      <c r="F65" s="37"/>
      <c r="G65" s="37"/>
    </row>
    <row r="66" spans="1:7" x14ac:dyDescent="0.2">
      <c r="A66" s="37"/>
      <c r="B66" s="37"/>
      <c r="C66" s="37"/>
      <c r="D66" s="37"/>
      <c r="E66" s="37"/>
      <c r="F66" s="37"/>
      <c r="G66" s="37"/>
    </row>
    <row r="67" spans="1:7" x14ac:dyDescent="0.2">
      <c r="A67" s="37"/>
      <c r="B67" s="37"/>
      <c r="C67" s="37"/>
      <c r="D67" s="37"/>
      <c r="E67" s="37"/>
      <c r="F67" s="37"/>
      <c r="G67" s="37"/>
    </row>
    <row r="68" spans="1:7" x14ac:dyDescent="0.2">
      <c r="A68" s="37"/>
      <c r="B68" s="37"/>
      <c r="C68" s="37"/>
      <c r="D68" s="37"/>
      <c r="E68" s="37"/>
      <c r="F68" s="37"/>
      <c r="G68" s="37"/>
    </row>
    <row r="69" spans="1:7" x14ac:dyDescent="0.2">
      <c r="A69" s="37"/>
      <c r="B69" s="37"/>
      <c r="C69" s="37"/>
      <c r="D69" s="37"/>
      <c r="E69" s="37"/>
      <c r="F69" s="37"/>
      <c r="G69" s="37"/>
    </row>
    <row r="70" spans="1:7" x14ac:dyDescent="0.2">
      <c r="A70" s="37"/>
      <c r="B70" s="37"/>
      <c r="C70" s="37"/>
      <c r="D70" s="37"/>
      <c r="E70" s="37"/>
      <c r="F70" s="37"/>
      <c r="G70" s="37"/>
    </row>
    <row r="71" spans="1:7" x14ac:dyDescent="0.2">
      <c r="A71" s="37"/>
      <c r="B71" s="37"/>
      <c r="C71" s="37"/>
      <c r="D71" s="37"/>
      <c r="E71" s="37"/>
      <c r="F71" s="37"/>
      <c r="G71" s="37"/>
    </row>
    <row r="72" spans="1:7" x14ac:dyDescent="0.2">
      <c r="A72" s="37"/>
      <c r="B72" s="37"/>
      <c r="C72" s="37"/>
      <c r="D72" s="37"/>
      <c r="E72" s="37"/>
      <c r="F72" s="37"/>
      <c r="G72" s="37"/>
    </row>
    <row r="73" spans="1:7" x14ac:dyDescent="0.2">
      <c r="A73" s="37"/>
      <c r="B73" s="37"/>
      <c r="C73" s="37"/>
      <c r="D73" s="37"/>
      <c r="E73" s="37"/>
      <c r="F73" s="37"/>
      <c r="G73" s="37"/>
    </row>
    <row r="74" spans="1:7" x14ac:dyDescent="0.2">
      <c r="A74" s="37"/>
      <c r="B74" s="37"/>
      <c r="C74" s="37"/>
      <c r="D74" s="37"/>
      <c r="E74" s="37"/>
      <c r="F74" s="37"/>
      <c r="G74" s="37"/>
    </row>
    <row r="75" spans="1:7" x14ac:dyDescent="0.2">
      <c r="A75" s="37"/>
      <c r="B75" s="37"/>
      <c r="C75" s="37"/>
      <c r="D75" s="37"/>
      <c r="E75" s="37"/>
      <c r="F75" s="37"/>
      <c r="G75" s="37"/>
    </row>
    <row r="76" spans="1:7" x14ac:dyDescent="0.2">
      <c r="A76" s="37"/>
      <c r="B76" s="37"/>
      <c r="C76" s="37"/>
      <c r="D76" s="37"/>
      <c r="E76" s="37"/>
      <c r="F76" s="37"/>
      <c r="G76" s="37"/>
    </row>
    <row r="77" spans="1:7" x14ac:dyDescent="0.2">
      <c r="A77" s="37"/>
      <c r="B77" s="37"/>
      <c r="C77" s="37"/>
      <c r="D77" s="37"/>
      <c r="E77" s="37"/>
      <c r="F77" s="37"/>
      <c r="G77" s="37"/>
    </row>
    <row r="78" spans="1:7" x14ac:dyDescent="0.2">
      <c r="A78" s="37"/>
      <c r="B78" s="37"/>
      <c r="C78" s="37"/>
      <c r="D78" s="37"/>
      <c r="E78" s="37"/>
      <c r="F78" s="37"/>
      <c r="G78" s="37"/>
    </row>
    <row r="79" spans="1:7" x14ac:dyDescent="0.2">
      <c r="A79" s="37"/>
      <c r="B79" s="37"/>
      <c r="C79" s="37"/>
      <c r="D79" s="37"/>
      <c r="E79" s="37"/>
      <c r="F79" s="37"/>
      <c r="G79" s="37"/>
    </row>
    <row r="80" spans="1:7" x14ac:dyDescent="0.2">
      <c r="A80" s="37"/>
      <c r="B80" s="37"/>
      <c r="C80" s="37"/>
      <c r="D80" s="37"/>
      <c r="E80" s="37"/>
      <c r="F80" s="37"/>
      <c r="G80" s="37"/>
    </row>
    <row r="81" spans="1:7" x14ac:dyDescent="0.2">
      <c r="A81" s="37"/>
      <c r="B81" s="37"/>
      <c r="C81" s="37"/>
      <c r="D81" s="37"/>
      <c r="E81" s="37"/>
      <c r="F81" s="37"/>
      <c r="G81" s="37"/>
    </row>
    <row r="82" spans="1:7" x14ac:dyDescent="0.2">
      <c r="A82" s="37"/>
      <c r="B82" s="37"/>
      <c r="C82" s="37"/>
      <c r="D82" s="37"/>
      <c r="E82" s="37"/>
      <c r="F82" s="37"/>
      <c r="G82" s="37"/>
    </row>
    <row r="83" spans="1:7" x14ac:dyDescent="0.2">
      <c r="A83" s="37"/>
      <c r="B83" s="37"/>
      <c r="C83" s="37"/>
      <c r="D83" s="37"/>
      <c r="E83" s="37"/>
      <c r="F83" s="37"/>
      <c r="G83" s="37"/>
    </row>
    <row r="84" spans="1:7" x14ac:dyDescent="0.2">
      <c r="A84" s="37"/>
      <c r="B84" s="37"/>
      <c r="C84" s="37"/>
      <c r="D84" s="37"/>
      <c r="E84" s="37"/>
      <c r="F84" s="37"/>
      <c r="G84" s="37"/>
    </row>
    <row r="85" spans="1:7" x14ac:dyDescent="0.2">
      <c r="A85" s="37"/>
      <c r="B85" s="37"/>
      <c r="C85" s="37"/>
      <c r="D85" s="37"/>
      <c r="E85" s="37"/>
      <c r="F85" s="37"/>
      <c r="G85" s="37"/>
    </row>
    <row r="86" spans="1:7" x14ac:dyDescent="0.2">
      <c r="A86" s="37"/>
      <c r="B86" s="37"/>
      <c r="C86" s="37"/>
      <c r="D86" s="37"/>
      <c r="E86" s="37"/>
      <c r="F86" s="37"/>
      <c r="G86" s="37"/>
    </row>
    <row r="87" spans="1:7" x14ac:dyDescent="0.2">
      <c r="A87" s="37"/>
      <c r="B87" s="37"/>
      <c r="C87" s="37"/>
      <c r="D87" s="37"/>
      <c r="E87" s="37"/>
      <c r="F87" s="37"/>
      <c r="G87" s="37"/>
    </row>
    <row r="88" spans="1:7" x14ac:dyDescent="0.2">
      <c r="A88" s="37"/>
      <c r="B88" s="37"/>
      <c r="C88" s="37"/>
      <c r="D88" s="37"/>
      <c r="E88" s="37"/>
      <c r="F88" s="37"/>
      <c r="G88" s="37"/>
    </row>
    <row r="89" spans="1:7" x14ac:dyDescent="0.2">
      <c r="A89" s="37"/>
      <c r="B89" s="37"/>
      <c r="C89" s="37"/>
      <c r="D89" s="37"/>
      <c r="E89" s="37"/>
      <c r="F89" s="37"/>
      <c r="G89" s="37"/>
    </row>
    <row r="90" spans="1:7" x14ac:dyDescent="0.2">
      <c r="A90" s="37"/>
      <c r="B90" s="37"/>
      <c r="C90" s="37"/>
      <c r="D90" s="37"/>
      <c r="E90" s="37"/>
      <c r="F90" s="37"/>
      <c r="G90" s="37"/>
    </row>
    <row r="91" spans="1:7" x14ac:dyDescent="0.2">
      <c r="A91" s="37"/>
      <c r="B91" s="37"/>
      <c r="C91" s="37"/>
      <c r="D91" s="37"/>
      <c r="E91" s="37"/>
      <c r="F91" s="37"/>
      <c r="G91" s="37"/>
    </row>
    <row r="92" spans="1:7" x14ac:dyDescent="0.2">
      <c r="A92" s="37"/>
      <c r="B92" s="37"/>
      <c r="C92" s="37"/>
      <c r="D92" s="37"/>
      <c r="E92" s="37"/>
      <c r="F92" s="37"/>
      <c r="G92" s="37"/>
    </row>
    <row r="93" spans="1:7" x14ac:dyDescent="0.2">
      <c r="A93" s="37"/>
      <c r="B93" s="37"/>
      <c r="C93" s="37"/>
      <c r="D93" s="37"/>
      <c r="E93" s="37"/>
      <c r="F93" s="37"/>
      <c r="G93" s="37"/>
    </row>
    <row r="94" spans="1:7" x14ac:dyDescent="0.2">
      <c r="A94" s="37"/>
      <c r="B94" s="37"/>
      <c r="C94" s="37"/>
      <c r="D94" s="37"/>
      <c r="E94" s="37"/>
      <c r="F94" s="37"/>
      <c r="G94" s="37"/>
    </row>
    <row r="95" spans="1:7" x14ac:dyDescent="0.2">
      <c r="A95" s="37"/>
      <c r="B95" s="37"/>
      <c r="C95" s="37"/>
      <c r="D95" s="37"/>
      <c r="E95" s="37"/>
      <c r="F95" s="37"/>
      <c r="G95" s="37"/>
    </row>
    <row r="96" spans="1:7" x14ac:dyDescent="0.2">
      <c r="A96" s="37"/>
      <c r="B96" s="37"/>
      <c r="C96" s="37"/>
      <c r="D96" s="37"/>
      <c r="E96" s="37"/>
      <c r="F96" s="37"/>
      <c r="G96" s="37"/>
    </row>
    <row r="97" spans="1:7" x14ac:dyDescent="0.2">
      <c r="A97" s="37"/>
      <c r="B97" s="37"/>
      <c r="C97" s="37"/>
      <c r="D97" s="37"/>
      <c r="E97" s="37"/>
      <c r="F97" s="37"/>
      <c r="G97" s="37"/>
    </row>
    <row r="98" spans="1:7" x14ac:dyDescent="0.2">
      <c r="A98" s="37"/>
      <c r="B98" s="37"/>
      <c r="C98" s="37"/>
      <c r="D98" s="37"/>
      <c r="E98" s="37"/>
      <c r="F98" s="37"/>
      <c r="G98" s="37"/>
    </row>
    <row r="99" spans="1:7" x14ac:dyDescent="0.2">
      <c r="A99" s="37"/>
      <c r="B99" s="37"/>
      <c r="C99" s="37"/>
      <c r="D99" s="37"/>
      <c r="E99" s="37"/>
      <c r="F99" s="37"/>
      <c r="G99" s="37"/>
    </row>
    <row r="100" spans="1:7" x14ac:dyDescent="0.2">
      <c r="A100" s="37"/>
      <c r="B100" s="37"/>
      <c r="C100" s="37"/>
      <c r="D100" s="37"/>
      <c r="E100" s="37"/>
      <c r="F100" s="37"/>
      <c r="G100" s="37"/>
    </row>
    <row r="101" spans="1:7" x14ac:dyDescent="0.2">
      <c r="A101" s="37"/>
      <c r="B101" s="37"/>
      <c r="C101" s="37"/>
      <c r="D101" s="37"/>
      <c r="E101" s="37"/>
      <c r="F101" s="37"/>
      <c r="G101" s="37"/>
    </row>
    <row r="102" spans="1:7" x14ac:dyDescent="0.2">
      <c r="A102" s="37"/>
      <c r="B102" s="37"/>
      <c r="C102" s="37"/>
      <c r="D102" s="37"/>
      <c r="E102" s="37"/>
      <c r="F102" s="37"/>
      <c r="G102" s="37"/>
    </row>
    <row r="103" spans="1:7" x14ac:dyDescent="0.2">
      <c r="A103" s="37"/>
      <c r="B103" s="37"/>
      <c r="C103" s="37"/>
      <c r="D103" s="37"/>
      <c r="E103" s="37"/>
      <c r="F103" s="37"/>
      <c r="G103" s="37"/>
    </row>
    <row r="104" spans="1:7" x14ac:dyDescent="0.2">
      <c r="A104" s="37"/>
      <c r="B104" s="37"/>
      <c r="C104" s="37"/>
      <c r="D104" s="37"/>
      <c r="E104" s="37"/>
      <c r="F104" s="37"/>
      <c r="G104" s="37"/>
    </row>
    <row r="105" spans="1:7" x14ac:dyDescent="0.2">
      <c r="A105" s="37"/>
      <c r="B105" s="37"/>
      <c r="C105" s="37"/>
      <c r="D105" s="37"/>
      <c r="E105" s="37"/>
      <c r="F105" s="37"/>
      <c r="G105" s="37"/>
    </row>
    <row r="106" spans="1:7" x14ac:dyDescent="0.2">
      <c r="A106" s="37"/>
      <c r="B106" s="37"/>
      <c r="C106" s="37"/>
      <c r="D106" s="37"/>
      <c r="E106" s="37"/>
      <c r="F106" s="37"/>
      <c r="G106" s="37"/>
    </row>
    <row r="107" spans="1:7" x14ac:dyDescent="0.2">
      <c r="A107" s="37"/>
      <c r="B107" s="37"/>
      <c r="C107" s="37"/>
      <c r="D107" s="37"/>
      <c r="E107" s="37"/>
      <c r="F107" s="37"/>
      <c r="G107" s="37"/>
    </row>
    <row r="108" spans="1:7" x14ac:dyDescent="0.2">
      <c r="G108" s="37"/>
    </row>
  </sheetData>
  <mergeCells count="11">
    <mergeCell ref="A1:G1"/>
    <mergeCell ref="A2:A3"/>
    <mergeCell ref="B2:B3"/>
    <mergeCell ref="C2:C3"/>
    <mergeCell ref="D2:D3"/>
    <mergeCell ref="E2:E3"/>
    <mergeCell ref="D4:D49"/>
    <mergeCell ref="E4:E49"/>
    <mergeCell ref="A51:B51"/>
    <mergeCell ref="F2:R2"/>
    <mergeCell ref="F19:R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8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O23" sqref="N21:O23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15" customHeight="1" x14ac:dyDescent="0.2">
      <c r="A3" s="78" t="s">
        <v>124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 ht="15" customHeight="1" x14ac:dyDescent="0.2">
      <c r="A4" s="78" t="s">
        <v>139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ht="21.75" customHeight="1" x14ac:dyDescent="0.2"/>
    <row r="6" spans="1:29" ht="45" customHeight="1" x14ac:dyDescent="0.2">
      <c r="A6" s="82" t="s">
        <v>0</v>
      </c>
      <c r="B6" s="83" t="s">
        <v>1</v>
      </c>
      <c r="C6" s="83" t="s">
        <v>2</v>
      </c>
      <c r="D6" s="67" t="s">
        <v>141</v>
      </c>
      <c r="E6" s="79" t="s">
        <v>140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1"/>
      <c r="Q6" s="79" t="s">
        <v>136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1"/>
    </row>
    <row r="7" spans="1:29" ht="44.25" customHeight="1" x14ac:dyDescent="0.2">
      <c r="A7" s="83"/>
      <c r="B7" s="83"/>
      <c r="C7" s="83"/>
      <c r="D7" s="69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23" t="s">
        <v>106</v>
      </c>
      <c r="R7" s="10" t="s">
        <v>7</v>
      </c>
      <c r="S7" s="10" t="s">
        <v>8</v>
      </c>
      <c r="T7" s="10" t="s">
        <v>9</v>
      </c>
      <c r="U7" s="10" t="s">
        <v>10</v>
      </c>
      <c r="V7" s="10" t="s">
        <v>11</v>
      </c>
      <c r="W7" s="10" t="s">
        <v>12</v>
      </c>
      <c r="X7" s="10" t="s">
        <v>13</v>
      </c>
      <c r="Y7" s="10" t="s">
        <v>14</v>
      </c>
      <c r="Z7" s="10" t="s">
        <v>15</v>
      </c>
      <c r="AA7" s="10" t="s">
        <v>16</v>
      </c>
      <c r="AB7" s="10" t="s">
        <v>17</v>
      </c>
      <c r="AC7" s="10" t="s">
        <v>18</v>
      </c>
    </row>
    <row r="8" spans="1:29" x14ac:dyDescent="0.2">
      <c r="A8" s="4"/>
      <c r="B8" s="4" t="s">
        <v>4</v>
      </c>
      <c r="C8" s="2"/>
      <c r="D8" s="67" t="s">
        <v>22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3"/>
      <c r="R8" s="6"/>
      <c r="S8" s="6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13">
        <v>1</v>
      </c>
      <c r="B9" s="4" t="s">
        <v>5</v>
      </c>
      <c r="C9" s="24" t="s">
        <v>36</v>
      </c>
      <c r="D9" s="68"/>
      <c r="E9" s="57">
        <v>1079.46</v>
      </c>
      <c r="F9" s="57">
        <v>1079.46</v>
      </c>
      <c r="G9" s="57">
        <v>1079.46</v>
      </c>
      <c r="H9" s="57">
        <v>1079.46</v>
      </c>
      <c r="I9" s="57">
        <v>1079.46</v>
      </c>
      <c r="J9" s="57">
        <v>1079.46</v>
      </c>
      <c r="K9" s="57">
        <v>1079.46</v>
      </c>
      <c r="L9" s="57">
        <v>1079.46</v>
      </c>
      <c r="M9" s="57">
        <v>1079.46</v>
      </c>
      <c r="N9" s="57">
        <v>1079.46</v>
      </c>
      <c r="O9" s="57">
        <v>1079.46</v>
      </c>
      <c r="P9" s="57">
        <v>1079.46</v>
      </c>
      <c r="Q9" s="5">
        <v>2657.7936406819167</v>
      </c>
      <c r="R9" s="55">
        <v>2511.568390490424</v>
      </c>
      <c r="S9" s="55">
        <v>2467.5912705844958</v>
      </c>
      <c r="T9" s="55">
        <v>2638.3157236455822</v>
      </c>
      <c r="U9" s="55">
        <v>2412.5603401772992</v>
      </c>
      <c r="V9" s="55">
        <v>2719.6460365167191</v>
      </c>
      <c r="W9" s="55">
        <v>2906.8615679180944</v>
      </c>
      <c r="X9" s="55">
        <v>3357.5346886934144</v>
      </c>
      <c r="Y9" s="55">
        <v>3083.4722129939701</v>
      </c>
      <c r="Z9" s="55">
        <v>2902.3668702366163</v>
      </c>
      <c r="AA9" s="55">
        <v>2963.1902863559699</v>
      </c>
      <c r="AB9" s="55">
        <v>2595.2219130505509</v>
      </c>
      <c r="AC9" s="55">
        <v>2491.6116732683258</v>
      </c>
    </row>
    <row r="10" spans="1:29" x14ac:dyDescent="0.2">
      <c r="A10" s="13">
        <v>2</v>
      </c>
      <c r="B10" s="4" t="s">
        <v>6</v>
      </c>
      <c r="C10" s="24" t="s">
        <v>36</v>
      </c>
      <c r="D10" s="69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>
        <v>2482.3127335027389</v>
      </c>
      <c r="R10" s="55">
        <v>2345.6891499910503</v>
      </c>
      <c r="S10" s="55">
        <v>2304.5890379294351</v>
      </c>
      <c r="T10" s="55">
        <v>2464.144601537927</v>
      </c>
      <c r="U10" s="55">
        <v>2253.1582618479429</v>
      </c>
      <c r="V10" s="55">
        <v>2540.1542397352514</v>
      </c>
      <c r="W10" s="55">
        <v>2715.1220260916766</v>
      </c>
      <c r="X10" s="55">
        <v>3136.2348782181443</v>
      </c>
      <c r="Y10" s="55">
        <v>2880.1017233588504</v>
      </c>
      <c r="Z10" s="55">
        <v>2710.8443936790804</v>
      </c>
      <c r="AA10" s="55">
        <v>2767.6887078093177</v>
      </c>
      <c r="AB10" s="55">
        <v>2423.7930318229451</v>
      </c>
      <c r="AC10" s="55">
        <v>2326.9610320264728</v>
      </c>
    </row>
    <row r="11" spans="1:29" s="9" customFormat="1" ht="14.25" x14ac:dyDescent="0.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s="9" customFormat="1" ht="11.25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9" customFormat="1" ht="18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9" x14ac:dyDescent="0.2">
      <c r="A15" s="2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9" x14ac:dyDescent="0.2">
      <c r="A16" s="2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2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2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20"/>
    </row>
    <row r="20" spans="1:19" x14ac:dyDescent="0.2">
      <c r="A20" s="20"/>
    </row>
    <row r="21" spans="1:19" x14ac:dyDescent="0.2">
      <c r="A21" s="20"/>
    </row>
    <row r="22" spans="1:19" x14ac:dyDescent="0.2">
      <c r="A22" s="21"/>
    </row>
    <row r="23" spans="1:19" x14ac:dyDescent="0.2">
      <c r="A23" s="20"/>
    </row>
    <row r="27" spans="1:19" x14ac:dyDescent="0.2">
      <c r="E27" s="9"/>
    </row>
    <row r="28" spans="1:19" x14ac:dyDescent="0.2">
      <c r="A28" s="3"/>
    </row>
    <row r="29" spans="1:19" x14ac:dyDescent="0.2">
      <c r="A29" s="3"/>
    </row>
    <row r="30" spans="1:19" x14ac:dyDescent="0.2">
      <c r="A30" s="3"/>
    </row>
    <row r="31" spans="1:19" x14ac:dyDescent="0.2">
      <c r="A31" s="3"/>
    </row>
    <row r="32" spans="1:1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</sheetData>
  <customSheetViews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1"/>
    </customSheetView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2"/>
    </customSheetView>
  </customSheetViews>
  <mergeCells count="9">
    <mergeCell ref="D8:D10"/>
    <mergeCell ref="D6:D7"/>
    <mergeCell ref="A3:AC3"/>
    <mergeCell ref="E6:P6"/>
    <mergeCell ref="A6:A7"/>
    <mergeCell ref="B6:B7"/>
    <mergeCell ref="C6:C7"/>
    <mergeCell ref="Q6:AC6"/>
    <mergeCell ref="A4:AC4"/>
  </mergeCells>
  <pageMargins left="0.70866141732283472" right="0.70866141732283472" top="0.74803149606299213" bottom="0.74803149606299213" header="0.31496062992125984" footer="0.31496062992125984"/>
  <pageSetup paperSize="9" scale="39" orientation="landscape" horizontalDpi="180" verticalDpi="18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x14ac:dyDescent="0.2">
      <c r="A2" s="1">
        <v>3</v>
      </c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8"/>
      <c r="E6" s="5">
        <v>1711.1077734860387</v>
      </c>
      <c r="F6" s="5">
        <v>1711.1077734860387</v>
      </c>
      <c r="G6" s="5">
        <v>1711.1077734860387</v>
      </c>
      <c r="H6" s="5">
        <v>1711.1077734860387</v>
      </c>
      <c r="I6" s="5">
        <v>1711.1077734860387</v>
      </c>
      <c r="J6" s="5">
        <v>1711.1077734860387</v>
      </c>
      <c r="K6" s="5">
        <v>1711.1077734860387</v>
      </c>
      <c r="L6" s="5">
        <v>1711.1077734860387</v>
      </c>
      <c r="M6" s="5">
        <v>1711.1077734860387</v>
      </c>
      <c r="N6" s="5">
        <v>1711.1077734860387</v>
      </c>
      <c r="O6" s="5">
        <v>1711.1077734860387</v>
      </c>
      <c r="P6" s="5">
        <v>1711.1077734860387</v>
      </c>
      <c r="Q6" s="17">
        <v>2074.2715554713659</v>
      </c>
      <c r="R6" s="17">
        <v>2074.6111463980342</v>
      </c>
      <c r="S6" s="17">
        <v>2074.8345028525141</v>
      </c>
      <c r="T6" s="17">
        <v>2075.8002688675074</v>
      </c>
      <c r="U6" s="17">
        <v>2077.8578912824169</v>
      </c>
      <c r="V6" s="17">
        <v>2144.1365385221861</v>
      </c>
      <c r="W6" s="17">
        <v>2142.7985202632121</v>
      </c>
      <c r="X6" s="17">
        <v>2143.8228106131587</v>
      </c>
      <c r="Y6" s="17">
        <v>2142.4592355040509</v>
      </c>
      <c r="Z6" s="17">
        <v>2140.3468630543102</v>
      </c>
      <c r="AA6" s="17">
        <v>2139.150041639351</v>
      </c>
      <c r="AB6" s="17">
        <v>2138.2255059979534</v>
      </c>
    </row>
    <row r="7" spans="1:28" x14ac:dyDescent="0.2">
      <c r="A7" s="18">
        <v>2</v>
      </c>
      <c r="B7" s="4" t="s">
        <v>6</v>
      </c>
      <c r="C7" s="18" t="s">
        <v>19</v>
      </c>
      <c r="D7" s="69"/>
      <c r="E7" s="5">
        <f>E6*0.93357</f>
        <v>1597.4388840933611</v>
      </c>
      <c r="F7" s="5">
        <f t="shared" ref="F7:P7" si="0">F6*0.93357</f>
        <v>1597.4388840933611</v>
      </c>
      <c r="G7" s="5">
        <f t="shared" si="0"/>
        <v>1597.4388840933611</v>
      </c>
      <c r="H7" s="5">
        <f t="shared" si="0"/>
        <v>1597.4388840933611</v>
      </c>
      <c r="I7" s="5">
        <f t="shared" si="0"/>
        <v>1597.4388840933611</v>
      </c>
      <c r="J7" s="5">
        <f t="shared" si="0"/>
        <v>1597.4388840933611</v>
      </c>
      <c r="K7" s="5">
        <f t="shared" si="0"/>
        <v>1597.4388840933611</v>
      </c>
      <c r="L7" s="5">
        <f t="shared" si="0"/>
        <v>1597.4388840933611</v>
      </c>
      <c r="M7" s="5">
        <f t="shared" si="0"/>
        <v>1597.4388840933611</v>
      </c>
      <c r="N7" s="5">
        <f t="shared" si="0"/>
        <v>1597.4388840933611</v>
      </c>
      <c r="O7" s="5">
        <f t="shared" si="0"/>
        <v>1597.4388840933611</v>
      </c>
      <c r="P7" s="5">
        <f t="shared" si="0"/>
        <v>1597.4388840933611</v>
      </c>
      <c r="Q7" s="17">
        <v>1935.6298363331318</v>
      </c>
      <c r="R7" s="17">
        <v>1935.6791467177125</v>
      </c>
      <c r="S7" s="17">
        <v>1935.6298363331318</v>
      </c>
      <c r="T7" s="17">
        <v>1935.5312155639701</v>
      </c>
      <c r="U7" s="17">
        <v>1935.9256986406165</v>
      </c>
      <c r="V7" s="17">
        <v>1936.4188024864238</v>
      </c>
      <c r="W7" s="17">
        <v>1995.3293272204419</v>
      </c>
      <c r="X7" s="17">
        <v>1996.4477853635028</v>
      </c>
      <c r="Y7" s="17">
        <v>1995.4818442399505</v>
      </c>
      <c r="Z7" s="17">
        <v>1995.6852002659614</v>
      </c>
      <c r="AA7" s="17">
        <v>1995.8377172854694</v>
      </c>
      <c r="AB7" s="17">
        <v>1995.736039272464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8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69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8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69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23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8"/>
      <c r="E6" s="16">
        <v>1433.2</v>
      </c>
      <c r="F6" s="16">
        <v>1433.2</v>
      </c>
      <c r="G6" s="16">
        <v>1416.11</v>
      </c>
      <c r="H6" s="16">
        <v>1354.9</v>
      </c>
      <c r="I6" s="16">
        <v>1400.42</v>
      </c>
      <c r="J6" s="16">
        <v>1346.15</v>
      </c>
      <c r="K6" s="16">
        <v>1386.07</v>
      </c>
      <c r="L6" s="16">
        <v>1354.96</v>
      </c>
      <c r="M6" s="16">
        <v>1420.88</v>
      </c>
      <c r="N6" s="16">
        <v>1477.44</v>
      </c>
      <c r="O6" s="16">
        <v>1453.12</v>
      </c>
      <c r="P6" s="16">
        <v>1491.96</v>
      </c>
      <c r="Q6" s="5">
        <v>1962.8251170667734</v>
      </c>
      <c r="R6" s="5">
        <v>1958.672083883162</v>
      </c>
      <c r="S6" s="5">
        <v>1913.6838244361024</v>
      </c>
      <c r="T6" s="5">
        <v>2027.4882130175922</v>
      </c>
      <c r="U6" s="5">
        <v>1840.8784335974551</v>
      </c>
      <c r="V6" s="5">
        <v>1988.312447367598</v>
      </c>
      <c r="W6" s="5">
        <v>1913.3565800364142</v>
      </c>
      <c r="X6" s="5">
        <v>1910.1470517763482</v>
      </c>
      <c r="Y6" s="5">
        <v>1887.0591512850813</v>
      </c>
      <c r="Z6" s="5">
        <v>1920.5369177217704</v>
      </c>
      <c r="AA6" s="5">
        <v>1823.6236829950049</v>
      </c>
      <c r="AB6" s="5">
        <v>1835.3357203043402</v>
      </c>
    </row>
    <row r="7" spans="1:28" x14ac:dyDescent="0.2">
      <c r="A7" s="16">
        <v>2</v>
      </c>
      <c r="B7" s="4" t="s">
        <v>6</v>
      </c>
      <c r="C7" s="16" t="s">
        <v>19</v>
      </c>
      <c r="D7" s="69"/>
      <c r="E7" s="5">
        <f>E6/1.07*0.99</f>
        <v>1326.044859813084</v>
      </c>
      <c r="F7" s="5">
        <f t="shared" ref="F7:P7" si="0">F6/1.07*0.99</f>
        <v>1326.044859813084</v>
      </c>
      <c r="G7" s="5">
        <f t="shared" si="0"/>
        <v>1310.2326168224297</v>
      </c>
      <c r="H7" s="5">
        <f t="shared" si="0"/>
        <v>1253.5990654205607</v>
      </c>
      <c r="I7" s="5">
        <f t="shared" si="0"/>
        <v>1295.7157009345794</v>
      </c>
      <c r="J7" s="5">
        <f t="shared" si="0"/>
        <v>1245.5032710280375</v>
      </c>
      <c r="K7" s="5">
        <f t="shared" si="0"/>
        <v>1282.438598130841</v>
      </c>
      <c r="L7" s="5">
        <f t="shared" si="0"/>
        <v>1253.6545794392523</v>
      </c>
      <c r="M7" s="5">
        <f t="shared" si="0"/>
        <v>1314.6459813084114</v>
      </c>
      <c r="N7" s="5">
        <f t="shared" si="0"/>
        <v>1366.9771962616824</v>
      </c>
      <c r="O7" s="5">
        <f t="shared" si="0"/>
        <v>1344.4755140186912</v>
      </c>
      <c r="P7" s="5">
        <f t="shared" si="0"/>
        <v>1380.4115887850467</v>
      </c>
      <c r="Q7" s="5">
        <v>1833.46179165119</v>
      </c>
      <c r="R7" s="5">
        <v>1829.5804522272542</v>
      </c>
      <c r="S7" s="5">
        <v>1787.5353499402827</v>
      </c>
      <c r="T7" s="5">
        <v>1893.8945916052262</v>
      </c>
      <c r="U7" s="5">
        <v>1719.4929285957523</v>
      </c>
      <c r="V7" s="5">
        <v>1857.2817265117737</v>
      </c>
      <c r="W7" s="5">
        <v>1787.2295140527235</v>
      </c>
      <c r="X7" s="5">
        <v>1784.2299549311665</v>
      </c>
      <c r="Y7" s="5">
        <v>1762.6524778365244</v>
      </c>
      <c r="Z7" s="5">
        <v>1793.9401100203461</v>
      </c>
      <c r="AA7" s="5">
        <v>1703.3669934532754</v>
      </c>
      <c r="AB7" s="5">
        <v>1714.3128227143366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6"/>
      <pageMargins left="0.7" right="0.7" top="0.75" bottom="0.75" header="0.3" footer="0.3"/>
    </customSheetView>
    <customSheetView guid="{D0488D65-A5DB-49B4-AA08-46AE815345DA}">
      <selection activeCell="E30" sqref="E30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26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8"/>
      <c r="E6" s="5">
        <v>746.47</v>
      </c>
      <c r="F6" s="5">
        <v>746.47</v>
      </c>
      <c r="G6" s="5">
        <v>746.47</v>
      </c>
      <c r="H6" s="5">
        <v>746.47</v>
      </c>
      <c r="I6" s="5">
        <v>746.47</v>
      </c>
      <c r="J6" s="5">
        <v>746.47</v>
      </c>
      <c r="K6" s="5">
        <v>746.47</v>
      </c>
      <c r="L6" s="5">
        <v>746.47</v>
      </c>
      <c r="M6" s="5">
        <v>746.47</v>
      </c>
      <c r="N6" s="5">
        <v>746.47</v>
      </c>
      <c r="O6" s="5">
        <v>746.47</v>
      </c>
      <c r="P6" s="5">
        <v>746.47</v>
      </c>
      <c r="Q6" s="17">
        <v>1589.8813737995767</v>
      </c>
      <c r="R6" s="17">
        <v>1598.0986981608962</v>
      </c>
      <c r="S6" s="17">
        <v>1655.414774835622</v>
      </c>
      <c r="T6" s="17">
        <v>1654.8639016724601</v>
      </c>
      <c r="U6" s="17">
        <v>2350.4792286225338</v>
      </c>
      <c r="V6" s="17">
        <v>1601.0817023538696</v>
      </c>
      <c r="W6" s="17">
        <v>1650.679823984007</v>
      </c>
      <c r="X6" s="17">
        <v>1655.4804471480459</v>
      </c>
      <c r="Y6" s="17">
        <v>1927.6803477615126</v>
      </c>
      <c r="Z6" s="17">
        <v>1575.9987327596182</v>
      </c>
      <c r="AA6" s="17">
        <v>1667.2784600936336</v>
      </c>
      <c r="AB6" s="17">
        <v>1697.1985374535709</v>
      </c>
    </row>
    <row r="7" spans="1:28" x14ac:dyDescent="0.2">
      <c r="A7" s="18">
        <v>2</v>
      </c>
      <c r="B7" s="4" t="s">
        <v>6</v>
      </c>
      <c r="C7" s="18" t="s">
        <v>19</v>
      </c>
      <c r="D7" s="69"/>
      <c r="E7" s="5">
        <f>E6*0.93357</f>
        <v>696.88199789999999</v>
      </c>
      <c r="F7" s="5">
        <f t="shared" ref="F7:P7" si="0">F6*0.93357</f>
        <v>696.88199789999999</v>
      </c>
      <c r="G7" s="5">
        <f t="shared" si="0"/>
        <v>696.88199789999999</v>
      </c>
      <c r="H7" s="5">
        <f t="shared" si="0"/>
        <v>696.88199789999999</v>
      </c>
      <c r="I7" s="5">
        <f t="shared" si="0"/>
        <v>696.88199789999999</v>
      </c>
      <c r="J7" s="5">
        <f t="shared" si="0"/>
        <v>696.88199789999999</v>
      </c>
      <c r="K7" s="5">
        <f t="shared" si="0"/>
        <v>696.88199789999999</v>
      </c>
      <c r="L7" s="5">
        <f t="shared" si="0"/>
        <v>696.88199789999999</v>
      </c>
      <c r="M7" s="5">
        <f t="shared" si="0"/>
        <v>696.88199789999999</v>
      </c>
      <c r="N7" s="5">
        <f t="shared" si="0"/>
        <v>696.88199789999999</v>
      </c>
      <c r="O7" s="5">
        <f t="shared" si="0"/>
        <v>696.88199789999999</v>
      </c>
      <c r="P7" s="5">
        <f t="shared" si="0"/>
        <v>696.88199789999999</v>
      </c>
      <c r="Q7" s="17">
        <v>1484.8028774481352</v>
      </c>
      <c r="R7" s="17">
        <v>1492.4826198418916</v>
      </c>
      <c r="S7" s="17">
        <v>1546.0490466407009</v>
      </c>
      <c r="T7" s="17">
        <v>1545.5342119087738</v>
      </c>
      <c r="U7" s="17">
        <v>2195.641994105104</v>
      </c>
      <c r="V7" s="17">
        <v>1495.2704742278481</v>
      </c>
      <c r="W7" s="17">
        <v>1541.6238589289112</v>
      </c>
      <c r="X7" s="17">
        <v>1546.1104226336204</v>
      </c>
      <c r="Y7" s="17">
        <v>1800.5028531134958</v>
      </c>
      <c r="Z7" s="17">
        <v>1471.8284465696693</v>
      </c>
      <c r="AA7" s="17">
        <v>1557.1366029565995</v>
      </c>
      <c r="AB7" s="17">
        <v>1585.0992920780363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3" spans="1:28" ht="45" customHeight="1" x14ac:dyDescent="0.2">
      <c r="A3" s="82" t="s">
        <v>0</v>
      </c>
      <c r="B3" s="83" t="s">
        <v>1</v>
      </c>
      <c r="C3" s="83" t="s">
        <v>2</v>
      </c>
      <c r="D3" s="67" t="s">
        <v>21</v>
      </c>
      <c r="E3" s="79" t="s">
        <v>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  <c r="Q3" s="82" t="s">
        <v>34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44.25" customHeight="1" x14ac:dyDescent="0.2">
      <c r="A4" s="83"/>
      <c r="B4" s="83"/>
      <c r="C4" s="83"/>
      <c r="D4" s="69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6">
        <v>2</v>
      </c>
      <c r="B7" s="4" t="s">
        <v>6</v>
      </c>
      <c r="C7" s="16" t="s">
        <v>19</v>
      </c>
      <c r="D7" s="6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>
      <selection activeCell="E6" sqref="E6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приложение 1</vt:lpstr>
      <vt:lpstr>раздел 2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Цапина Анна Юрьевна</cp:lastModifiedBy>
  <cp:lastPrinted>2014-09-19T05:22:07Z</cp:lastPrinted>
  <dcterms:created xsi:type="dcterms:W3CDTF">2006-09-28T05:33:49Z</dcterms:created>
  <dcterms:modified xsi:type="dcterms:W3CDTF">2023-09-27T14:53:23Z</dcterms:modified>
</cp:coreProperties>
</file>