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ytsapina\Desktop\направили в РЭК 01.08\Раскрытие информации\"/>
    </mc:Choice>
  </mc:AlternateContent>
  <bookViews>
    <workbookView xWindow="0" yWindow="0" windowWidth="28800" windowHeight="10800" tabRatio="831" firstSheet="1" activeTab="8"/>
  </bookViews>
  <sheets>
    <sheet name="титульный лист" sheetId="1" r:id="rId1"/>
    <sheet name="территории" sheetId="2" r:id="rId2"/>
    <sheet name="перечень тарифов" sheetId="3" r:id="rId3"/>
    <sheet name="Форма 1.0.1 | Т-ТЭ | ТСО" sheetId="4" r:id="rId4"/>
    <sheet name="Форма 4.10.2 | Т-ТЭ | ТСО" sheetId="5" r:id="rId5"/>
    <sheet name="Форма 1.0.1 | Форма 4.9" sheetId="6" r:id="rId6"/>
    <sheet name="Форма 4.9" sheetId="7" r:id="rId7"/>
    <sheet name="Форма 1.0.1 | Форма 4.10.1" sheetId="8" r:id="rId8"/>
    <sheet name="Форма 4.10.1" sheetId="9" r:id="rId9"/>
    <sheet name="ДПР" sheetId="11" r:id="rId10"/>
    <sheet name="комментарии" sheetId="10" r:id="rId11"/>
  </sheets>
  <externalReferences>
    <externalReference r:id="rId12"/>
  </externalReferences>
  <definedNames>
    <definedName name="dateCh">[1]Титульный!$F$15</definedName>
    <definedName name="datePr">[1]Титульный!$F$19</definedName>
    <definedName name="datePr_ch">[1]Титульный!$F$24</definedName>
    <definedName name="DESCRIPTION_TERRITORY">[1]REESTR_DS!$B$2:$B$3</definedName>
    <definedName name="kind_of_cons">[1]TEHSHEET!$R$2:$R$6</definedName>
    <definedName name="kind_of_control_method">[1]TEHSHEET!$K$2:$K$5</definedName>
    <definedName name="kind_of_data_type">[1]TEHSHEET!$P$2:$P$3</definedName>
    <definedName name="kind_of_heat_transfer">[1]TEHSHEET!$O$2:$O$12</definedName>
    <definedName name="kind_of_NDS">[1]TEHSHEET!$H$2:$H$4</definedName>
    <definedName name="kind_of_org_type">[1]TEHSHEET!$BC$2:$BC$5</definedName>
    <definedName name="kind_of_scheme_in">[1]TEHSHEET!$Q$2:$Q$5</definedName>
    <definedName name="MODesc">'[1]Перечень тарифов'!$N$20:$N$26</definedName>
    <definedName name="numberPr">[1]Титульный!$F$20</definedName>
    <definedName name="numberPr_ch">[1]Титульный!$F$25</definedName>
    <definedName name="region_name">[1]Титульный!$F$7</definedName>
    <definedName name="_xlnm.Print_Area" localSheetId="0">'титульный лист'!$A$1:$G$46</definedName>
  </definedNames>
  <calcPr calcId="162913"/>
</workbook>
</file>

<file path=xl/calcChain.xml><?xml version="1.0" encoding="utf-8"?>
<calcChain xmlns="http://schemas.openxmlformats.org/spreadsheetml/2006/main">
  <c r="J53" i="9" l="1"/>
  <c r="J54" i="9"/>
  <c r="J55" i="9"/>
  <c r="J56" i="9"/>
  <c r="J57" i="9"/>
  <c r="J58" i="9"/>
  <c r="J59" i="9" s="1"/>
  <c r="J60" i="9" s="1"/>
  <c r="J61" i="9" s="1"/>
  <c r="J62" i="9" s="1"/>
  <c r="J63" i="9" s="1"/>
  <c r="J52" i="9"/>
  <c r="E13" i="11" l="1"/>
  <c r="E14" i="11" s="1"/>
  <c r="E15" i="11" s="1"/>
  <c r="E16" i="11" s="1"/>
  <c r="E17" i="11" s="1"/>
  <c r="E18" i="11" s="1"/>
  <c r="E19" i="11" s="1"/>
  <c r="E20" i="11" s="1"/>
  <c r="E21" i="11" s="1"/>
  <c r="E22" i="11" s="1"/>
  <c r="E23" i="11" s="1"/>
  <c r="E24" i="11" s="1"/>
  <c r="C12" i="11"/>
  <c r="C13" i="11" s="1"/>
  <c r="C14" i="11" s="1"/>
  <c r="C15" i="11" s="1"/>
  <c r="C16" i="11" s="1"/>
  <c r="C17" i="11" s="1"/>
  <c r="C18" i="11" s="1"/>
  <c r="C19" i="11" s="1"/>
  <c r="C20" i="11" s="1"/>
  <c r="C21" i="11" s="1"/>
  <c r="C22" i="11" s="1"/>
  <c r="C23" i="11" s="1"/>
  <c r="C24" i="11" s="1"/>
  <c r="F83" i="9" l="1"/>
  <c r="E83" i="9"/>
  <c r="J69" i="9"/>
  <c r="J70" i="9" s="1"/>
  <c r="J71" i="9" s="1"/>
  <c r="J72" i="9" s="1"/>
  <c r="J73" i="9" s="1"/>
  <c r="J74" i="9" s="1"/>
  <c r="J75" i="9" s="1"/>
  <c r="J76" i="9" s="1"/>
  <c r="J77" i="9" s="1"/>
  <c r="J78" i="9" s="1"/>
  <c r="J79" i="9" s="1"/>
  <c r="J80" i="9" s="1"/>
  <c r="F67" i="9"/>
  <c r="E67" i="9"/>
  <c r="F51" i="9"/>
  <c r="E51" i="9"/>
  <c r="F35" i="9"/>
  <c r="E35" i="9"/>
  <c r="F17" i="9"/>
  <c r="E17" i="9"/>
  <c r="H13" i="8"/>
  <c r="H12" i="8"/>
  <c r="H9" i="8"/>
  <c r="H8" i="8"/>
  <c r="H13" i="6"/>
  <c r="H12" i="6"/>
  <c r="H9" i="6"/>
  <c r="H8" i="6"/>
  <c r="DM28" i="5"/>
  <c r="DM27" i="5"/>
  <c r="DM26" i="5"/>
  <c r="DM25" i="5"/>
  <c r="DD25" i="5"/>
  <c r="CW25" i="5"/>
  <c r="CP25" i="5"/>
  <c r="CI25" i="5"/>
  <c r="CB25" i="5"/>
  <c r="BU25" i="5"/>
  <c r="BN25" i="5"/>
  <c r="BG25" i="5"/>
  <c r="AZ25" i="5"/>
  <c r="AS25" i="5"/>
  <c r="AL25" i="5"/>
  <c r="AE25" i="5"/>
  <c r="X25" i="5"/>
  <c r="Q25" i="5"/>
  <c r="DM24" i="5"/>
  <c r="DM23" i="5"/>
  <c r="DM22" i="5"/>
  <c r="DM21" i="5"/>
  <c r="DM20" i="5"/>
  <c r="DM19" i="5"/>
  <c r="DM18" i="5"/>
  <c r="O18" i="5"/>
  <c r="N17" i="5"/>
  <c r="O17" i="5" s="1"/>
  <c r="P17" i="5" s="1"/>
  <c r="Q17" i="5" s="1"/>
  <c r="R17" i="5" s="1"/>
  <c r="S17" i="5" s="1"/>
  <c r="U17" i="5" s="1"/>
  <c r="V17" i="5" s="1"/>
  <c r="W17" i="5" s="1"/>
  <c r="X17" i="5" s="1"/>
  <c r="Y17" i="5" s="1"/>
  <c r="Z17" i="5" s="1"/>
  <c r="AB17" i="5" s="1"/>
  <c r="AC17" i="5" s="1"/>
  <c r="AD17" i="5" s="1"/>
  <c r="AE17" i="5" s="1"/>
  <c r="AF17" i="5" s="1"/>
  <c r="AG17" i="5" s="1"/>
  <c r="AI17" i="5" s="1"/>
  <c r="AJ17" i="5" s="1"/>
  <c r="AK17" i="5" s="1"/>
  <c r="AL17" i="5" s="1"/>
  <c r="AM17" i="5" s="1"/>
  <c r="AN17" i="5" s="1"/>
  <c r="AP17" i="5" s="1"/>
  <c r="AQ17" i="5" s="1"/>
  <c r="AR17" i="5" s="1"/>
  <c r="AS17" i="5" s="1"/>
  <c r="AT17" i="5" s="1"/>
  <c r="AU17" i="5" s="1"/>
  <c r="AW17" i="5" s="1"/>
  <c r="AX17" i="5" s="1"/>
  <c r="AY17" i="5" s="1"/>
  <c r="AZ17" i="5" s="1"/>
  <c r="BA17" i="5" s="1"/>
  <c r="BB17" i="5" s="1"/>
  <c r="BD17" i="5" s="1"/>
  <c r="BE17" i="5" s="1"/>
  <c r="BF17" i="5" s="1"/>
  <c r="BG17" i="5" s="1"/>
  <c r="BH17" i="5" s="1"/>
  <c r="BI17" i="5" s="1"/>
  <c r="BK17" i="5" s="1"/>
  <c r="BL17" i="5" s="1"/>
  <c r="BM17" i="5" s="1"/>
  <c r="BN17" i="5" s="1"/>
  <c r="BO17" i="5" s="1"/>
  <c r="BP17" i="5" s="1"/>
  <c r="BR17" i="5" s="1"/>
  <c r="BS17" i="5" s="1"/>
  <c r="BT17" i="5" s="1"/>
  <c r="BU17" i="5" s="1"/>
  <c r="BV17" i="5" s="1"/>
  <c r="BW17" i="5" s="1"/>
  <c r="BY17" i="5" s="1"/>
  <c r="BZ17" i="5" s="1"/>
  <c r="CA17" i="5" s="1"/>
  <c r="CB17" i="5" s="1"/>
  <c r="CC17" i="5" s="1"/>
  <c r="CD17" i="5" s="1"/>
  <c r="CF17" i="5" s="1"/>
  <c r="CG17" i="5" s="1"/>
  <c r="CH17" i="5" s="1"/>
  <c r="CI17" i="5" s="1"/>
  <c r="CJ17" i="5" s="1"/>
  <c r="CK17" i="5" s="1"/>
  <c r="CM17" i="5" s="1"/>
  <c r="CN17" i="5" s="1"/>
  <c r="CO17" i="5" s="1"/>
  <c r="CP17" i="5" s="1"/>
  <c r="CQ17" i="5" s="1"/>
  <c r="CR17" i="5" s="1"/>
  <c r="CT17" i="5" s="1"/>
  <c r="CU17" i="5" s="1"/>
  <c r="CV17" i="5" s="1"/>
  <c r="CW17" i="5" s="1"/>
  <c r="CX17" i="5" s="1"/>
  <c r="CY17" i="5" s="1"/>
  <c r="DA17" i="5" s="1"/>
  <c r="DB17" i="5" s="1"/>
  <c r="DC17" i="5" s="1"/>
  <c r="DD17" i="5" s="1"/>
  <c r="DE17" i="5" s="1"/>
  <c r="DF17" i="5" s="1"/>
  <c r="DH17" i="5" s="1"/>
  <c r="DI17" i="5" s="1"/>
  <c r="DJ17" i="5" s="1"/>
  <c r="H13" i="4"/>
  <c r="H12" i="4"/>
  <c r="H9" i="4"/>
  <c r="H8" i="4"/>
  <c r="R14" i="2"/>
  <c r="R13" i="2"/>
  <c r="R12" i="2"/>
  <c r="M14" i="2"/>
  <c r="M13" i="2"/>
  <c r="M12" i="2"/>
  <c r="DK24" i="5"/>
</calcChain>
</file>

<file path=xl/sharedStrings.xml><?xml version="1.0" encoding="utf-8"?>
<sst xmlns="http://schemas.openxmlformats.org/spreadsheetml/2006/main" count="909" uniqueCount="256">
  <si>
    <t>Предложение регулируемой организации об установлении тарифов в сфере теплоснабжения (цены и тарифы), информация о способах приобретения, стоимости и объемах товаров, необходимых для производства регулируемых товаров и (или) оказания регулируемых услуг*</t>
  </si>
  <si>
    <t>Субъект РФ</t>
  </si>
  <si>
    <t>Сахалинская область</t>
  </si>
  <si>
    <t>Отсутствует Интернет в границах территории МО, где организация осуществляет регулируемые виды деятельности</t>
  </si>
  <si>
    <t>нет</t>
  </si>
  <si>
    <t>Начало периода регулирования</t>
  </si>
  <si>
    <t>01.10.2023</t>
  </si>
  <si>
    <t>Окончание периода регулирования</t>
  </si>
  <si>
    <t>30.06.2036</t>
  </si>
  <si>
    <t>Тип отчета</t>
  </si>
  <si>
    <t>первичное раскрытие информации</t>
  </si>
  <si>
    <t>Дата внесения изменений в информацию, подлежащую раскрытию</t>
  </si>
  <si>
    <t>07.08.2023</t>
  </si>
  <si>
    <t>Дата периода регулирования, с которой вводятся изменения в тарифы</t>
  </si>
  <si>
    <t>Первичное предложение по тарифам</t>
  </si>
  <si>
    <t>Дата подачи заявления об утверждении тарифов</t>
  </si>
  <si>
    <t>31.07.2023</t>
  </si>
  <si>
    <t>Номер подачи заявления об утверждении тарифов</t>
  </si>
  <si>
    <t>761-1/117-1</t>
  </si>
  <si>
    <t>Изменение тарифов</t>
  </si>
  <si>
    <t>Дата подачи заявления об изменении тарифов</t>
  </si>
  <si>
    <t>Номер заявления об изменении тарифов</t>
  </si>
  <si>
    <t>Является ли данное юридическое лицо подразделением (филиалом) другой организации</t>
  </si>
  <si>
    <t>Наименование организации</t>
  </si>
  <si>
    <t>Наименование филиала</t>
  </si>
  <si>
    <t>ИНН</t>
  </si>
  <si>
    <t>КПП</t>
  </si>
  <si>
    <t>Тип теплоснабжающей организации</t>
  </si>
  <si>
    <t>Регулируемая организация</t>
  </si>
  <si>
    <t>Режим налогообложения</t>
  </si>
  <si>
    <t>общий</t>
  </si>
  <si>
    <t>Почтовый адрес регулируемой организации</t>
  </si>
  <si>
    <t>Фамилия, имя, отчество руководителя</t>
  </si>
  <si>
    <t>Беккер Максим Яковлевич</t>
  </si>
  <si>
    <t>Ответственный за заполнение формы</t>
  </si>
  <si>
    <t>Фамилия, имя, отчество</t>
  </si>
  <si>
    <t>Авраменко Ольга Владимировна</t>
  </si>
  <si>
    <t>Должность</t>
  </si>
  <si>
    <t>помощник руководителя</t>
  </si>
  <si>
    <t>Контактный телефон</t>
  </si>
  <si>
    <t>89147581605</t>
  </si>
  <si>
    <t>E-mail</t>
  </si>
  <si>
    <t>*</t>
  </si>
  <si>
    <t>Информация о способах приобретения, стоимости и объемах товаров, необходимых для производства регулируемых товаров и (или) оказания регулируемых услуг регулируемых организаций, публикуется по форме 4.2 едиными теплоснабжающими организациями, теплоснабжающими организациями и теплосетевыми организациями в ценовых зонах теплоснабжения позднее 30 календарных дней со дня направления годового бухгалтерского баланса в налоговые органы с учетом положений пункта 30 постановления Правительства №570 от 5 июля 2013 г.</t>
  </si>
  <si>
    <t>МО</t>
  </si>
  <si>
    <t>ОКТМО</t>
  </si>
  <si>
    <t>МР</t>
  </si>
  <si>
    <t>Перечень муниципальных районов и муниципальных образований (территорий действия тарифа)</t>
  </si>
  <si>
    <t>да</t>
  </si>
  <si>
    <t>Территория действия тарифа</t>
  </si>
  <si>
    <t>Муниципальный район</t>
  </si>
  <si>
    <t>Муниципальное образование</t>
  </si>
  <si>
    <t>№ п/п</t>
  </si>
  <si>
    <t>Наименование</t>
  </si>
  <si>
    <t>1</t>
  </si>
  <si>
    <t>2</t>
  </si>
  <si>
    <t>3</t>
  </si>
  <si>
    <t>4</t>
  </si>
  <si>
    <t>5</t>
  </si>
  <si>
    <t>6</t>
  </si>
  <si>
    <t>7</t>
  </si>
  <si>
    <t>размерженный МР</t>
  </si>
  <si>
    <t>флаг используемости территории на листе Перечень тарифов</t>
  </si>
  <si>
    <t>копия территорий</t>
  </si>
  <si>
    <t>МР (ОКТМО)</t>
  </si>
  <si>
    <t>auto</t>
  </si>
  <si>
    <t>городской округ "Город Южно-Сахалинск", городской округ "Город Южно-Сахалинск" (64701000);</t>
  </si>
  <si>
    <t>0</t>
  </si>
  <si>
    <t>городской округ "Город Южно-Сахалинск"</t>
  </si>
  <si>
    <t>64701000</t>
  </si>
  <si>
    <t>man</t>
  </si>
  <si>
    <t>Добавить территорию действия тарифа</t>
  </si>
  <si>
    <t>Перечень тарифов и технологически не связанных между собой систем теплоснабжения, в отношении которых предлагаются различные тарифы в сфере теплоснабжения и горячего водоснабжения с использованием открытых систем теплоснабжения (информация раскрывается отдельно по каждой системе теплоснабжения)</t>
  </si>
  <si>
    <r>
      <t xml:space="preserve">Тариф на горячую воду предлагается </t>
    </r>
    <r>
      <rPr>
        <b/>
        <sz val="9"/>
        <rFont val="Tahoma"/>
        <family val="2"/>
        <charset val="204"/>
      </rPr>
      <t>с (!)</t>
    </r>
    <r>
      <rPr>
        <sz val="9"/>
        <rFont val="Tahoma"/>
        <family val="2"/>
        <charset val="204"/>
      </rPr>
      <t xml:space="preserve"> разбивкой по поставщикам</t>
    </r>
  </si>
  <si>
    <r>
      <t xml:space="preserve">Тариф на горячую воду предлагается </t>
    </r>
    <r>
      <rPr>
        <b/>
        <sz val="9"/>
        <rFont val="Tahoma"/>
        <family val="2"/>
        <charset val="204"/>
      </rPr>
      <t>без (!)</t>
    </r>
    <r>
      <rPr>
        <sz val="9"/>
        <rFont val="Tahoma"/>
        <family val="2"/>
        <charset val="204"/>
      </rPr>
      <t xml:space="preserve"> разбивки на компоненты</t>
    </r>
  </si>
  <si>
    <t>Вид тарифа</t>
  </si>
  <si>
    <t>Вид деятельности</t>
  </si>
  <si>
    <t>Наличие двухставочного тарифа</t>
  </si>
  <si>
    <t>Наименование тарифа</t>
  </si>
  <si>
    <t>Дифференциация по
 МО (территориям)</t>
  </si>
  <si>
    <t>Дифференциация по 
централизованным системам теплоснабжения</t>
  </si>
  <si>
    <t>Дифференциация по источникам тепловой энергии</t>
  </si>
  <si>
    <t>Примечание</t>
  </si>
  <si>
    <t>да/нет</t>
  </si>
  <si>
    <t>Описание</t>
  </si>
  <si>
    <t>8</t>
  </si>
  <si>
    <t>9</t>
  </si>
  <si>
    <t>10</t>
  </si>
  <si>
    <t>11</t>
  </si>
  <si>
    <t>12</t>
  </si>
  <si>
    <t>13</t>
  </si>
  <si>
    <t>14</t>
  </si>
  <si>
    <t>Тарифы на тепловую энергию (мощность), поставляемую другим теплоснабжающим организациям теплоснабжающими организациями</t>
  </si>
  <si>
    <t>Производство тепловой энергии. Некомбинированная выработка</t>
  </si>
  <si>
    <t>Тарифы на тепловую энергию (мощность) на коллекторах источника тепловой энергии, поставляемую потребителям ООО "РИР-Сахалин"</t>
  </si>
  <si>
    <t>Информация о регулируемых ценах (тарифах) на товары (услуги) единой теплоснабжающей организации в ценовых зонах теплоснабжения включает сведения:</t>
  </si>
  <si>
    <t>- о предельном уровне цены на тепловую энергию (мощность), поставляемую потребителям, об индикативном предельном уровне цены на тепловую энергию (мощность) и о графике поэтапного равномерного доведения предельного уровня цены на тепловую энергию (мощность) (при наличии), определяемых в соответствии с Правилами определения в ценовых зонах теплоснабжения предельного уровня цены на тепловую энергию (мощность), включая правила индексации предельного уровня цены на тепловую энергию (мощность), утвержденными ПП РФ от 15 декабря 2017 г. № 1562 "Об определении в ценовых зонах теплоснабжения предельного уровня цены на тепловую энергию (мощность), включая индексацию предельного уровня цены на тепловую энергию (мощность), и технико-экономических параметров работы котельных и тепловых сетей, используемых для расчета предельного уровня цены на тепловую энергию (мощность)";</t>
  </si>
  <si>
    <t>- о тарифах на теплоноситель в виде воды, поставляемый единой теплоснабжающей организацией потребителям и теплоснабжающими организациями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23.4 ФЗ "О теплоснабжении";</t>
  </si>
  <si>
    <t>- о тарифах на горячую воду, поставляемую единой теплоснабжающей организацией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t>
  </si>
  <si>
    <t>- о плате за подключение (технологическое присоединение) к системе теплоснабжения, применяемой в случае, установленном частью 9 статьи 23.4 ФЗ "О теплоснабжении".</t>
  </si>
  <si>
    <t>Информация о регулируемых ценах (тарифах) на товары (услуги) теплоснабжающей организации и теплосетевой организации в ценовых зонах теплоснабжения включает сведения:</t>
  </si>
  <si>
    <t>- о тарифах на теплоноситель в виде воды, поставляемый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23.4 ФЗ "О теплоснабжении";</t>
  </si>
  <si>
    <t>- о тарифах на товары (услуги) в сфере теплоснабжения в случаях, указанных в частях 12.1 - 12.4 статьи 10 ФЗ "О теплоснабжении"</t>
  </si>
  <si>
    <r>
      <t>Форма 1.0.1 Основные параметры раскрываемой информации</t>
    </r>
    <r>
      <rPr>
        <vertAlign val="superscript"/>
        <sz val="10"/>
        <rFont val="Tahoma"/>
        <family val="2"/>
        <charset val="204"/>
      </rPr>
      <t xml:space="preserve"> 1</t>
    </r>
  </si>
  <si>
    <t>Параметры формы</t>
  </si>
  <si>
    <t>Описание параметров формы</t>
  </si>
  <si>
    <t>Наименование параметра</t>
  </si>
  <si>
    <t>Информация</t>
  </si>
  <si>
    <t>Дата заполнения/внесения изменений</t>
  </si>
  <si>
    <t>Указывается календарная дата первичного заполнения или внесения изменений в форму в виде «ДД.ММ.ГГГГ».</t>
  </si>
  <si>
    <t>Наименование централизованной системы коммунальной инфраструктуры</t>
  </si>
  <si>
    <t>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t>
  </si>
  <si>
    <t>Наименование регулируемого вида деятельности</t>
  </si>
  <si>
    <t>Указывается наименование вида регулируемой деятельности.</t>
  </si>
  <si>
    <t>Территория оказания услуги по регулируемому виду деятельности</t>
  </si>
  <si>
    <t>x</t>
  </si>
  <si>
    <t>Субъект Российской Федерации</t>
  </si>
  <si>
    <t>Указывается наименование субъекта Российской Федерации</t>
  </si>
  <si>
    <t>муниципальный район</t>
  </si>
  <si>
    <t>Указывается наименование муниципального района, на территории которого организация оказывает услуги по регулируемому виду деятельности.</t>
  </si>
  <si>
    <t>муниципальное образование</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</si>
  <si>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</si>
  <si>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r>
      <t xml:space="preserve">  </t>
    </r>
    <r>
      <rPr>
        <vertAlign val="superscript"/>
        <sz val="9"/>
        <rFont val="Tahoma"/>
        <family val="2"/>
        <charset val="204"/>
      </rPr>
      <t>1</t>
    </r>
    <r>
      <rPr>
        <sz val="9"/>
        <rFont val="Tahoma"/>
        <family val="2"/>
        <charset val="204"/>
      </rPr>
      <t xml:space="preserve"> Информация размещается при раскрытии информации по каждой из форм.</t>
    </r>
  </si>
  <si>
    <r>
      <t>Форма 4.10.2 Информация о предложении величин тарифов на тепловую энергию, поддержанию резервной тепловой мощности</t>
    </r>
    <r>
      <rPr>
        <vertAlign val="superscript"/>
        <sz val="10"/>
        <rFont val="Tahoma"/>
        <family val="2"/>
        <charset val="204"/>
      </rPr>
      <t>1</t>
    </r>
  </si>
  <si>
    <t>dp</t>
  </si>
  <si>
    <t>О</t>
  </si>
  <si>
    <t>Параметр дифференциации тарифа</t>
  </si>
  <si>
    <t>Период действия тарифа</t>
  </si>
  <si>
    <t>Наличие других периодов действия тарифа</t>
  </si>
  <si>
    <t>Добавить период</t>
  </si>
  <si>
    <t>Одноставочный тариф, руб./Гкал</t>
  </si>
  <si>
    <t>Двухставочный тариф</t>
  </si>
  <si>
    <t>Период действия</t>
  </si>
  <si>
    <t>ставка за тепловую  энергию, руб./Гкал</t>
  </si>
  <si>
    <t>ставка за содержание тепловой мощности, тыс.руб./Гкал/ч/мес</t>
  </si>
  <si>
    <t>дата начала</t>
  </si>
  <si>
    <t>дата окончания</t>
  </si>
  <si>
    <t>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t>
  </si>
  <si>
    <t>Схема подключения теплопотребляющей установки к коллектору источника тепловой энергии</t>
  </si>
  <si>
    <t>без дифференциации</t>
  </si>
  <si>
    <t>Указывается схема подключения теплопотребляющей установки к коллектору источника тепловой энергии только для тарифов на тепловую энергию и за услуги по поддержанию резервной мощности.
Значение выбирается из перечня: Без дифференциации; к коллектору источника тепловой энергии; к тепловой сети без дополнительного преобразования на тепловых пунктах, эксплуатируемых теплоснабжающей организацией; к тепловой сети после тепловых пунктов (на тепловых пунктах), эксплуатируемых теплоснабжающей организацией.
В случае дифференциации тарифов по схемам подключения теплопотребляющей установки к коллектору источника тепловой энергии информация по ним указывается в отдельных строках.</t>
  </si>
  <si>
    <t>Группа потребителей</t>
  </si>
  <si>
    <t>Указывается группа потребителей при наличии дифференциации тарифа по группам потребителей.
Значение выбирается из перечня: Организации-перепродавцы; Бюджетные организации; Население; Прочие; Без дифференциации.
В случае дифференциации тарифов группам потребителей информация по ним указывается в отдельных строках.</t>
  </si>
  <si>
    <t>вода</t>
  </si>
  <si>
    <t>31.12.2023</t>
  </si>
  <si>
    <t>01.01.2024</t>
  </si>
  <si>
    <t>31.12.2024</t>
  </si>
  <si>
    <t>01.01.2025</t>
  </si>
  <si>
    <t>31.12.2025</t>
  </si>
  <si>
    <t>01.01.2026</t>
  </si>
  <si>
    <t>31.12.2026</t>
  </si>
  <si>
    <t>01.01.2027</t>
  </si>
  <si>
    <t>31.12.2027</t>
  </si>
  <si>
    <t>01.01.2028</t>
  </si>
  <si>
    <t>31.12.2028</t>
  </si>
  <si>
    <t>01.01.2029</t>
  </si>
  <si>
    <t>31.12.2029</t>
  </si>
  <si>
    <t>01.01.2030</t>
  </si>
  <si>
    <t>31.12.2030</t>
  </si>
  <si>
    <t>01.01.2031</t>
  </si>
  <si>
    <t>31.12.2031</t>
  </si>
  <si>
    <t>01.01.2032</t>
  </si>
  <si>
    <t>31.12.2032</t>
  </si>
  <si>
    <t>01.01.2033</t>
  </si>
  <si>
    <t>31.12.2033</t>
  </si>
  <si>
    <t>01.01.2034</t>
  </si>
  <si>
    <t>31.12.2034</t>
  </si>
  <si>
    <t>01.01.2035</t>
  </si>
  <si>
    <t>31.12.2035</t>
  </si>
  <si>
    <t>01.01.2036</t>
  </si>
  <si>
    <t>В колонке «Параметр дифференциации тарифов» указывается вид теплоносителя.
Значение выбирается из перечня: вода; пар; отборный пар, 1.2-2.5 кг/см2; отборный пар, 2.5-7 кг/см2; отборный пар, 7-13 кг/см2; отборный пар, &gt; 13 кг/см2; острый и редуцированный пар; горячая вода в системе централизованного теплоснабжения на отопление; горячая вода в системе централизованного теплоснабжения на горячее водоснабжение; прочее.
При подаче предложения на двухставочный тариф колонка «Одноставочный тариф» не заполняется.
При подаче предложения на одноставочный тариф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Информация в колонке «Ставка за содержание тепловой мощности, тыс. руб./Гкал/ч/мес» указывается только для тарифа по поддержанию резервной мощности. 
В случае дифференциации тарифов по периодам действия тарифа информация по ним указывается в отдельных колонках.
В случае дифференциации тарифов по видам теплоносителя информация по ним указывается в отдельных строках.</t>
  </si>
  <si>
    <t>Добавить вид теплоносителя (параметры теплоносителя)</t>
  </si>
  <si>
    <t>Добавить группу потребителей</t>
  </si>
  <si>
    <t>Добавить схему подключения</t>
  </si>
  <si>
    <t>Для каждого вида тарифа в сфере теплоснабжения форма заполняется отдельно. При размещении информации по данной форме дополнительно указывается дата подачи заявления об утверждении тарифа и его номер.
По данной форме размещается в том числе информация о предложении об установлении цен (тарифов) в сфере теплоснабжения для единых теплоснабжающих организаций, а также теплоснабжающих организаций, теплосетевых организаций в ценовых зонах теплоснабжения.</t>
  </si>
  <si>
    <t>2.1</t>
  </si>
  <si>
    <t>3.1</t>
  </si>
  <si>
    <t>4.1</t>
  </si>
  <si>
    <t>4.1.1</t>
  </si>
  <si>
    <t>4.1.1.1</t>
  </si>
  <si>
    <t>4.1.1.1.1</t>
  </si>
  <si>
    <t>1.1</t>
  </si>
  <si>
    <t>1.1.1</t>
  </si>
  <si>
    <t>1.1.1.1</t>
  </si>
  <si>
    <t>1.1.1.1.1</t>
  </si>
  <si>
    <t>1.1.1.1.1.1</t>
  </si>
  <si>
    <t>1.1.1.1.1.1.1</t>
  </si>
  <si>
    <t>Форма 4.9 Информация о способах приобретения, стоимости и объемах товаров, необходимых для производства товаров и (или) оказания услуг</t>
  </si>
  <si>
    <t>Ссылка на документ</t>
  </si>
  <si>
    <t>Сведения о правовых актах, регламентирующих правила закупки (положение о закупках) в организации</t>
  </si>
  <si>
    <t>В колонке «Информация» указывается описательная информация, характеризующая размещаемые данные.
В колонке «Ссылка на документ» указывается либо ссылка на документ, предварительно загруженный в хранилище файлов ФГИС ЕИАС, либо ссылка на официальный сайт в сети «Интернет», на котором размещена информация.
В случае наличия дополнительных сведений о способах приобретения, стоимости и объемах товаров, необходимых для производства товаров и (или) оказания услуг организацией, информация по ним указывается в отдельных строках.</t>
  </si>
  <si>
    <t>Сведения о месте размещения положения о закупках организации</t>
  </si>
  <si>
    <t>Сведения о планировании закупочных процедур</t>
  </si>
  <si>
    <t>Сведения о результатах проведения закупочных процедур</t>
  </si>
  <si>
    <t>Добавить сведения</t>
  </si>
  <si>
    <r>
      <t>Форма 4.10.1 Информация о предложении регулируемой организацией об установлении тарифов в сфере теплоснабжения на очередной период регулирования</t>
    </r>
    <r>
      <rPr>
        <vertAlign val="superscript"/>
        <sz val="10"/>
        <rFont val="Tahoma"/>
        <family val="2"/>
        <charset val="204"/>
      </rPr>
      <t>1</t>
    </r>
  </si>
  <si>
    <t>Период действия тарифов</t>
  </si>
  <si>
    <t>с</t>
  </si>
  <si>
    <t>по</t>
  </si>
  <si>
    <t>Копия инвестиционной программы, утвержденной в установленном законодательством Российской Федерации порядке, а до ее утверждения копия проекта инвестиционной программы</t>
  </si>
  <si>
    <t>отсутствует</t>
  </si>
  <si>
    <t>Заполняется в случае наличия инвестиционной программы (проекта инвестиционной программы) в отчетном периоде.
В колонке «Информация» указывается наименование инвестиционной программы.
В колонке «Ссылка на документ» указывается ссылка на документ, предварительно загруженный в хранилище файлов ФГИС ЕИАС.</t>
  </si>
  <si>
    <t>Предлагаемый метод регулирования</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</si>
  <si>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Значение в колонке «Информация» выбирается из перечня: Метод экономически обоснованных расходов (затрат); Метод индексации установленных тарифов; Метод обеспечения доходности инвестированного капитала; Метод сравнения аналогов.
Даты начала и окончания периода действия тарифов указывается в виде «ДД.ММ.ГГГГ».
В случае дифференциации предлагаемых методов регулирования видам тарифов и (или) по периодам действия тарифов информация по каждому из них указывается в отдельной строке.</t>
  </si>
  <si>
    <t>Долгосрочные параметры регулирования (в случае если их установление предусмотрено выбранным методом регулирования)</t>
  </si>
  <si>
    <t>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 предварительно загруженный в хранилище файлов ФГИС ЕИАС.</t>
  </si>
  <si>
    <t>Необходимая валовая выручка на соответствующий период, в том числе с разбивкой по годам</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</si>
  <si>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необходимой валовой выручки указывается в колонке «Информация» в тыс. руб.
В случае дифференциации необходимой валовой выручки по видам тарифов и (или) по периодам действия тарифов информация указывается в отдельных строках.</t>
  </si>
  <si>
    <t>Годовой объем полезного отпуска тепловой энергии (теплоносителя)</t>
  </si>
  <si>
    <t>5.1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</si>
  <si>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теплоснабжения_x000D_
Даты начала и окончания периода действия тарифов указывается в виде «ДД.ММ.ГГГГ»._x000D_
Величина годового объема полезного отпуска тепловой энергии (теплоносителя) указывается в колонке «Информация» в тыс. Гкал._x000D_
В случае дифференциации объема полезного отпуска тепловой энергии (теплоносителя) по видам тарифов и (или) по периодам действия тарифов информация указывается в отдельных строках.</t>
  </si>
  <si>
    <t>Размер недополученных доходов регулируемой организацией, исчисленный в соответствии с законодательством в сфере теплоснабжения</t>
  </si>
  <si>
    <t>6.1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</si>
  <si>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недополученных доходов регулируемой организации указывается в колонке «Информация» в тыс. руб. 
В случае отсутствия недополученных доходов регулируемой организацией, исчисленных в соответствии с законодательством в сфере теплоснабжения, указывается значение 0.
В случае дифференциации недополученных доходов регулируемой организацией по видам тарифов и (или) по периодам действия тарифов информация указывается в отдельных строках.</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</si>
  <si>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в сфере теплоснабжения</t>
  </si>
  <si>
    <t>7.1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</si>
  <si>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 
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теплоснабжения, указывается значение 0.
В случае дифференциации экономически обоснованных расходов по видам тарифов и (или) по периодам действия тарифов информация указывается в отдельных строках.</t>
  </si>
  <si>
    <t>При размещении информации по данной форме дополнительно указывается дата подачи заявления об утверждении тарифа и его номер.</t>
  </si>
  <si>
    <t>Комментарии</t>
  </si>
  <si>
    <t>Комментарий</t>
  </si>
  <si>
    <t/>
  </si>
  <si>
    <t>Добавить</t>
  </si>
  <si>
    <t>ООО "РИР-Сахалин"</t>
  </si>
  <si>
    <t>4726004059</t>
  </si>
  <si>
    <t>650101001</t>
  </si>
  <si>
    <t>OlVAvramenko@rusatom-utilities.ru</t>
  </si>
  <si>
    <t>693020, Сахалинская область, г.о. город Южно-Сахалинск, г. Южно-Сахалинск, ул.Бумажная, д.26, офис 103</t>
  </si>
  <si>
    <t>метод индексации установленных тарифов</t>
  </si>
  <si>
    <t>№
п/п</t>
  </si>
  <si>
    <t>Наименование регулируемой 
организации</t>
  </si>
  <si>
    <t>Год</t>
  </si>
  <si>
    <t>Индекс эффективности операционных расходов</t>
  </si>
  <si>
    <t>Нормативный уровень прибыли</t>
  </si>
  <si>
    <t xml:space="preserve">Уровень надежности теплоснабжения </t>
  </si>
  <si>
    <t xml:space="preserve">Показатели энергосбережения
и энергетической эффективности </t>
  </si>
  <si>
    <t xml:space="preserve">Реализация программ в области энергосбережения
и повышения энергетической эффективности </t>
  </si>
  <si>
    <t>Динамика изменения расходов на топливо</t>
  </si>
  <si>
    <t>Удельный расход топлива на производство единицы тепловой энергии, отпускаемой  с коллекторов  источников тепловой энергии</t>
  </si>
  <si>
    <t>тыс. руб.</t>
  </si>
  <si>
    <t>%</t>
  </si>
  <si>
    <t>кг.у.т./Гкал</t>
  </si>
  <si>
    <t>не утверждена</t>
  </si>
  <si>
    <t xml:space="preserve"> - </t>
  </si>
  <si>
    <t>2023</t>
  </si>
  <si>
    <t>приведены во владке "ДПР"</t>
  </si>
  <si>
    <t>Долгосрочные параметры регулирования, устанавливаемые на долгосрочный период регулирования*
для формирования тарифов с использованием метода индексации установленных тарифов                                                                              (согласно тарифному предложению на 2021-2023гг.)</t>
  </si>
  <si>
    <t>Базовый
уровень операционных расходов</t>
  </si>
  <si>
    <t>* Согласно показателям, учтенным в заключенном концессионном соглашении по созданию (строительству) и эксплуатации (содержанию) газовой водогрейной котельной установленной мощностью 60 МВт (51,6 Гкал/час), работающей в автоматическом режиме, расположенной в микрорайоне «Южный» города Южно-Сахалинска  от 18.02.2022г. №013-151, согласованным Региональной энергетической комиссией Сахалинской области.</t>
  </si>
  <si>
    <t>https://www.rts-tender.ru/</t>
  </si>
  <si>
    <t>n</t>
  </si>
  <si>
    <t>Временное положение "О порядке выбора контрагентов в целях заключения договоров поставки товаров,выполнения работ, оказания услуг", утвержденное приказом ООО "РИР-Сахалин" от 18.05.2022г. № 761/10-П</t>
  </si>
  <si>
    <t>Информация о результатах на ЭТП "РТС-тендер"</t>
  </si>
  <si>
    <t>Тарифы на тепловую энергию (мощность) на коллекторах источника тепловой энергии, поставляемую потребителям                         ООО "РИР-Сахалин"</t>
  </si>
  <si>
    <t>в п. 7  "Размер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в сфере теплоснабжения" в период с 01.01.2025 по 31.12.2025 приведены "Результаты деятельности до перехода к регулированию цен (тарифов) на основе долгосрочных параметров регулирования" согласно расчету тарифа</t>
  </si>
  <si>
    <t>утверждение не требуется</t>
  </si>
  <si>
    <t>Расчет тарифов на тепловую энергию выполнен в рамках  заключенного концессионного соглашения по созданию (строительству) и эксплуатации (содержанию) газовой водогрейной котельной установленной мощностью 60 МВт (51,6 Гкал/час), работающей в автоматическом режиме, расположенной в микрорайоне «Южный» города Южно-Сахалинска  от 18.02.2022г. №013-151. Поставка тепловой энергии планируется с 01.10.2023г. (тарифы на 2023г. рассчитаны в годовых значениях), концессионное соглашение заключено сроком до 30.06.2036г. (тарифы на 2036г. рассчитаны на 1-ое полугодие 2036г.)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</si>
</sst>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
    <numFmt numFmtId="165" formatCode="#,##0.000"/>
    <numFmt numFmtId="166" formatCode="0.0"/>
  </numFmts>
  <fonts count="68">
    <font>
      <sz val="11"/>
      <color theme="1"/>
      <name val="Calibri"/>
      <family val="2"/>
      <charset val="204"/>
      <scheme val="minor"/>
    </font>
    <font>
      <sz val="11"/>
      <color theme="1"/>
      <name val="Calibri"/>
      <family val="2"/>
      <charset val="204"/>
      <scheme val="minor"/>
    </font>
    <font>
      <sz val="9"/>
      <name val="Tahoma"/>
      <family val="2"/>
      <charset val="204"/>
    </font>
    <font>
      <sz val="1"/>
      <name val="Tahoma"/>
      <family val="2"/>
      <charset val="204"/>
    </font>
    <font>
      <sz val="1"/>
      <color indexed="9"/>
      <name val="Tahoma"/>
      <family val="2"/>
      <charset val="204"/>
    </font>
    <font>
      <sz val="9"/>
      <color indexed="9"/>
      <name val="Tahoma"/>
      <family val="2"/>
      <charset val="204"/>
    </font>
    <font>
      <u/>
      <sz val="9"/>
      <color rgb="FF333399"/>
      <name val="Tahoma"/>
      <family val="2"/>
      <charset val="204"/>
    </font>
    <font>
      <sz val="9"/>
      <color indexed="10"/>
      <name val="Tahoma"/>
      <family val="2"/>
      <charset val="204"/>
    </font>
    <font>
      <sz val="3"/>
      <name val="Tahoma"/>
      <family val="2"/>
      <charset val="204"/>
    </font>
    <font>
      <sz val="3"/>
      <color indexed="9"/>
      <name val="Tahoma"/>
      <family val="2"/>
      <charset val="204"/>
    </font>
    <font>
      <sz val="3"/>
      <color indexed="10"/>
      <name val="Tahoma"/>
      <family val="2"/>
      <charset val="204"/>
    </font>
    <font>
      <sz val="16"/>
      <name val="Tahoma"/>
      <family val="2"/>
      <charset val="204"/>
    </font>
    <font>
      <sz val="11"/>
      <color indexed="8"/>
      <name val="Calibri"/>
      <family val="2"/>
      <charset val="204"/>
    </font>
    <font>
      <sz val="10"/>
      <name val="Tahoma"/>
      <family val="2"/>
      <charset val="204"/>
    </font>
    <font>
      <b/>
      <sz val="18"/>
      <name val="Tahoma"/>
      <family val="2"/>
      <charset val="204"/>
    </font>
    <font>
      <b/>
      <sz val="9"/>
      <color rgb="FFC00000"/>
      <name val="Tahoma"/>
      <family val="2"/>
      <charset val="204"/>
    </font>
    <font>
      <sz val="3"/>
      <color indexed="60"/>
      <name val="Tahoma"/>
      <family val="2"/>
      <charset val="204"/>
    </font>
    <font>
      <b/>
      <sz val="3"/>
      <name val="Tahoma"/>
      <family val="2"/>
      <charset val="204"/>
    </font>
    <font>
      <b/>
      <sz val="22"/>
      <name val="Tahoma"/>
      <family val="2"/>
      <charset val="204"/>
    </font>
    <font>
      <sz val="3"/>
      <color indexed="11"/>
      <name val="Tahoma"/>
      <family val="2"/>
      <charset val="204"/>
    </font>
    <font>
      <sz val="10"/>
      <name val="Arial Cyr"/>
      <charset val="204"/>
    </font>
    <font>
      <sz val="22"/>
      <name val="Tahoma"/>
      <family val="2"/>
      <charset val="204"/>
    </font>
    <font>
      <sz val="1"/>
      <color indexed="10"/>
      <name val="Tahoma"/>
      <family val="2"/>
      <charset val="204"/>
    </font>
    <font>
      <sz val="1"/>
      <color indexed="11"/>
      <name val="Tahoma"/>
      <family val="2"/>
      <charset val="204"/>
    </font>
    <font>
      <sz val="16"/>
      <color indexed="9"/>
      <name val="Tahoma"/>
      <family val="2"/>
      <charset val="204"/>
    </font>
    <font>
      <b/>
      <sz val="9"/>
      <name val="Tahoma"/>
      <family val="2"/>
      <charset val="204"/>
    </font>
    <font>
      <sz val="1"/>
      <color theme="0"/>
      <name val="Tahoma"/>
      <family val="2"/>
      <charset val="204"/>
    </font>
    <font>
      <sz val="9"/>
      <color theme="0"/>
      <name val="Tahoma"/>
      <family val="2"/>
      <charset val="204"/>
    </font>
    <font>
      <sz val="11"/>
      <color theme="0"/>
      <name val="Wingdings 2"/>
      <family val="1"/>
      <charset val="2"/>
    </font>
    <font>
      <sz val="5"/>
      <color theme="0"/>
      <name val="Tahoma"/>
      <family val="2"/>
      <charset val="204"/>
    </font>
    <font>
      <sz val="11"/>
      <color indexed="55"/>
      <name val="Wingdings 2"/>
      <family val="1"/>
      <charset val="2"/>
    </font>
    <font>
      <sz val="5"/>
      <color rgb="FFFF0000"/>
      <name val="Tahoma"/>
      <family val="2"/>
      <charset val="204"/>
    </font>
    <font>
      <sz val="11"/>
      <name val="Wingdings 2"/>
      <family val="1"/>
      <charset val="2"/>
    </font>
    <font>
      <b/>
      <sz val="14"/>
      <name val="Franklin Gothic Medium"/>
      <family val="2"/>
      <charset val="204"/>
    </font>
    <font>
      <sz val="18"/>
      <name val="Tahoma"/>
      <family val="2"/>
      <charset val="204"/>
    </font>
    <font>
      <sz val="9"/>
      <color indexed="55"/>
      <name val="Tahoma"/>
      <family val="2"/>
      <charset val="204"/>
    </font>
    <font>
      <sz val="9"/>
      <color rgb="FFFF0000"/>
      <name val="Tahoma"/>
      <family val="2"/>
      <charset val="204"/>
    </font>
    <font>
      <sz val="9"/>
      <color indexed="11"/>
      <name val="Tahoma"/>
      <family val="2"/>
      <charset val="204"/>
    </font>
    <font>
      <sz val="12"/>
      <name val="Marlett"/>
      <charset val="2"/>
    </font>
    <font>
      <b/>
      <sz val="9"/>
      <color theme="0"/>
      <name val="Tahoma"/>
      <family val="2"/>
      <charset val="204"/>
    </font>
    <font>
      <sz val="9"/>
      <color indexed="62"/>
      <name val="Tahoma"/>
      <family val="2"/>
      <charset val="204"/>
    </font>
    <font>
      <sz val="12"/>
      <color theme="0"/>
      <name val="Tahoma"/>
      <family val="2"/>
      <charset val="204"/>
    </font>
    <font>
      <sz val="8"/>
      <color indexed="9"/>
      <name val="Tahoma"/>
      <family val="2"/>
      <charset val="204"/>
    </font>
    <font>
      <sz val="8"/>
      <name val="Tahoma"/>
      <family val="2"/>
      <charset val="204"/>
    </font>
    <font>
      <sz val="8"/>
      <color indexed="55"/>
      <name val="Tahoma"/>
      <family val="2"/>
      <charset val="204"/>
    </font>
    <font>
      <sz val="11"/>
      <color theme="1"/>
      <name val="Calibri"/>
      <family val="2"/>
      <scheme val="minor"/>
    </font>
    <font>
      <sz val="8"/>
      <color theme="1"/>
      <name val="Tahoma"/>
      <family val="2"/>
      <charset val="204"/>
    </font>
    <font>
      <b/>
      <sz val="1"/>
      <color theme="0"/>
      <name val="Calibri"/>
      <family val="2"/>
      <charset val="204"/>
    </font>
    <font>
      <b/>
      <sz val="11"/>
      <color indexed="8"/>
      <name val="Calibri"/>
      <family val="2"/>
      <charset val="204"/>
    </font>
    <font>
      <sz val="15"/>
      <name val="Tahoma"/>
      <family val="2"/>
      <charset val="204"/>
    </font>
    <font>
      <sz val="11"/>
      <name val="Webdings2"/>
      <charset val="204"/>
    </font>
    <font>
      <vertAlign val="superscript"/>
      <sz val="10"/>
      <name val="Tahoma"/>
      <family val="2"/>
      <charset val="204"/>
    </font>
    <font>
      <sz val="9"/>
      <color rgb="FFBCBCBC"/>
      <name val="Tahoma"/>
      <family val="2"/>
      <charset val="204"/>
    </font>
    <font>
      <sz val="15"/>
      <color theme="0"/>
      <name val="Tahoma"/>
      <family val="2"/>
      <charset val="204"/>
    </font>
    <font>
      <vertAlign val="superscript"/>
      <sz val="9"/>
      <name val="Tahoma"/>
      <family val="2"/>
      <charset val="204"/>
    </font>
    <font>
      <sz val="15"/>
      <color indexed="11"/>
      <name val="Tahoma"/>
      <family val="2"/>
      <charset val="204"/>
    </font>
    <font>
      <sz val="11"/>
      <color theme="0"/>
      <name val="Webdings2"/>
      <charset val="204"/>
    </font>
    <font>
      <b/>
      <sz val="9"/>
      <color indexed="62"/>
      <name val="Tahoma"/>
      <family val="2"/>
      <charset val="204"/>
    </font>
    <font>
      <b/>
      <u/>
      <sz val="9"/>
      <color indexed="62"/>
      <name val="Tahoma"/>
      <family val="2"/>
      <charset val="204"/>
    </font>
    <font>
      <sz val="14"/>
      <name val="Tahoma"/>
      <family val="2"/>
      <charset val="204"/>
    </font>
    <font>
      <sz val="9"/>
      <name val="Times New Roman"/>
      <family val="1"/>
      <charset val="204"/>
    </font>
    <font>
      <b/>
      <sz val="12"/>
      <name val="Times New Roman"/>
      <family val="1"/>
      <charset val="204"/>
    </font>
    <font>
      <sz val="12"/>
      <name val="Times New Roman"/>
      <family val="1"/>
      <charset val="204"/>
    </font>
    <font>
      <b/>
      <i/>
      <sz val="12"/>
      <name val="Times New Roman"/>
      <family val="1"/>
      <charset val="204"/>
    </font>
    <font>
      <sz val="11"/>
      <name val="Times New Roman"/>
      <family val="1"/>
      <charset val="204"/>
    </font>
    <font>
      <sz val="10"/>
      <name val="Times New Roman"/>
      <family val="1"/>
      <charset val="204"/>
    </font>
    <font>
      <sz val="9"/>
      <color theme="1"/>
      <name val="Tahoma"/>
      <family val="2"/>
      <charset val="204"/>
    </font>
    <font>
      <u/>
      <sz val="9"/>
      <color theme="1"/>
      <name val="Tahoma"/>
      <family val="2"/>
      <charset val="204"/>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4"/>
        <bgColor indexed="64"/>
      </patternFill>
    </fill>
    <fill>
      <patternFill patternType="solid">
        <fgColor indexed="41"/>
        <bgColor indexed="64"/>
      </patternFill>
    </fill>
    <fill>
      <patternFill patternType="solid">
        <fgColor indexed="43"/>
        <bgColor indexed="64"/>
      </patternFill>
    </fill>
    <fill>
      <patternFill patternType="lightDown">
        <fgColor indexed="22"/>
      </patternFill>
    </fill>
    <fill>
      <patternFill patternType="solid">
        <fgColor indexed="65"/>
        <bgColor indexed="64"/>
      </patternFill>
    </fill>
  </fills>
  <borders count="28">
    <border>
      <left/>
      <right/>
      <top/>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thin">
        <color indexed="22"/>
      </top>
      <bottom style="thin">
        <color indexed="22"/>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right/>
      <top style="thin">
        <color rgb="FFD3DBDB"/>
      </top>
      <bottom/>
      <diagonal/>
    </border>
    <border>
      <left/>
      <right/>
      <top/>
      <bottom style="thin">
        <color indexed="22"/>
      </bottom>
      <diagonal/>
    </border>
    <border>
      <left/>
      <right/>
      <top/>
      <bottom style="thin">
        <color rgb="FFD3DBDB"/>
      </bottom>
      <diagonal/>
    </border>
    <border>
      <left style="thin">
        <color rgb="FFD3DBDB"/>
      </left>
      <right style="thin">
        <color rgb="FFD3DBDB"/>
      </right>
      <top style="thin">
        <color rgb="FFD3DBDB"/>
      </top>
      <bottom style="thin">
        <color rgb="FFD3DBDB"/>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18">
    <xf numFmtId="0" fontId="0" fillId="0" borderId="0"/>
    <xf numFmtId="0" fontId="2" fillId="0" borderId="0">
      <alignment horizontal="left" vertical="center"/>
    </xf>
    <xf numFmtId="0" fontId="6" fillId="0" borderId="0" applyNumberFormat="0" applyFill="0" applyBorder="0" applyAlignment="0" applyProtection="0">
      <alignment vertical="top"/>
      <protection locked="0"/>
    </xf>
    <xf numFmtId="0" fontId="12" fillId="0" borderId="0"/>
    <xf numFmtId="0" fontId="20" fillId="0" borderId="0"/>
    <xf numFmtId="0" fontId="20" fillId="0" borderId="0"/>
    <xf numFmtId="0" fontId="33" fillId="0" borderId="0" applyBorder="0">
      <alignment horizontal="center" vertical="center" wrapText="1"/>
    </xf>
    <xf numFmtId="4" fontId="2" fillId="6" borderId="4" applyBorder="0">
      <alignment horizontal="right"/>
    </xf>
    <xf numFmtId="0" fontId="20" fillId="0" borderId="0"/>
    <xf numFmtId="49" fontId="2" fillId="0" borderId="0" applyBorder="0">
      <alignment vertical="top"/>
    </xf>
    <xf numFmtId="0" fontId="25" fillId="0" borderId="5" applyBorder="0">
      <alignment horizontal="center" vertical="center" wrapText="1"/>
    </xf>
    <xf numFmtId="49" fontId="37" fillId="0" borderId="0" applyBorder="0">
      <alignment vertical="top"/>
    </xf>
    <xf numFmtId="0" fontId="45" fillId="0" borderId="0"/>
    <xf numFmtId="0" fontId="12" fillId="0" borderId="0"/>
    <xf numFmtId="0" fontId="1" fillId="0" borderId="0"/>
    <xf numFmtId="0" fontId="20" fillId="0" borderId="0"/>
    <xf numFmtId="49" fontId="2" fillId="0" borderId="0" applyBorder="0">
      <alignment vertical="top"/>
    </xf>
    <xf numFmtId="0" fontId="20" fillId="0" borderId="0"/>
  </cellStyleXfs>
  <cellXfs count="497">
    <xf numFmtId="0" fontId="0" fillId="0" borderId="0" xfId="0"/>
    <xf numFmtId="0" fontId="3" fillId="0" borderId="0" xfId="1" applyNumberFormat="1" applyFont="1" applyFill="1" applyAlignment="1" applyProtection="1">
      <alignment horizontal="left" vertical="center" wrapText="1"/>
    </xf>
    <xf numFmtId="0" fontId="4" fillId="0" borderId="0" xfId="1" applyFont="1" applyFill="1" applyAlignment="1" applyProtection="1">
      <alignment horizontal="left" vertical="center" wrapText="1"/>
    </xf>
    <xf numFmtId="0" fontId="4" fillId="0" borderId="0" xfId="1" applyFont="1" applyAlignment="1" applyProtection="1">
      <alignment vertical="center" wrapText="1"/>
    </xf>
    <xf numFmtId="0" fontId="4" fillId="0" borderId="0" xfId="1" applyFont="1" applyAlignment="1" applyProtection="1">
      <alignment horizontal="center" vertical="center" wrapText="1"/>
    </xf>
    <xf numFmtId="0" fontId="5" fillId="0" borderId="0" xfId="1" applyFont="1" applyFill="1" applyAlignment="1" applyProtection="1">
      <alignment horizontal="left" vertical="center" wrapText="1"/>
    </xf>
    <xf numFmtId="0" fontId="2" fillId="0" borderId="0" xfId="1" applyFont="1" applyFill="1" applyAlignment="1" applyProtection="1">
      <alignment horizontal="left" vertical="center" wrapText="1"/>
    </xf>
    <xf numFmtId="0" fontId="7" fillId="0" borderId="0" xfId="1" applyFont="1" applyAlignment="1" applyProtection="1">
      <alignment vertical="center" wrapText="1"/>
    </xf>
    <xf numFmtId="0" fontId="2" fillId="0" borderId="0" xfId="1" applyFont="1" applyAlignment="1" applyProtection="1">
      <alignment vertical="center" wrapText="1"/>
    </xf>
    <xf numFmtId="0" fontId="0" fillId="0" borderId="0" xfId="0" applyBorder="1" applyAlignment="1">
      <alignment vertical="top"/>
    </xf>
    <xf numFmtId="0" fontId="8" fillId="0" borderId="0" xfId="1" applyFont="1" applyFill="1" applyAlignment="1" applyProtection="1">
      <alignment horizontal="left" vertical="center" wrapText="1"/>
    </xf>
    <xf numFmtId="0" fontId="9" fillId="0" borderId="0" xfId="1" applyFont="1" applyFill="1" applyAlignment="1" applyProtection="1">
      <alignment horizontal="left" vertical="center" wrapText="1"/>
    </xf>
    <xf numFmtId="0" fontId="10" fillId="0" borderId="0" xfId="1" applyFont="1" applyAlignment="1" applyProtection="1">
      <alignment vertical="center" wrapText="1"/>
    </xf>
    <xf numFmtId="0" fontId="8" fillId="2" borderId="0" xfId="1" applyFont="1" applyFill="1" applyBorder="1" applyAlignment="1" applyProtection="1">
      <alignment vertical="center" wrapText="1"/>
    </xf>
    <xf numFmtId="0" fontId="8" fillId="0" borderId="0" xfId="1" applyFont="1" applyBorder="1" applyAlignment="1" applyProtection="1">
      <alignment vertical="center" wrapText="1"/>
    </xf>
    <xf numFmtId="0" fontId="8" fillId="0" borderId="0" xfId="1" applyFont="1" applyAlignment="1" applyProtection="1">
      <alignment horizontal="right" vertical="center"/>
    </xf>
    <xf numFmtId="0" fontId="8" fillId="0" borderId="0" xfId="1" applyFont="1" applyAlignment="1" applyProtection="1">
      <alignment horizontal="center" vertical="center" wrapText="1"/>
    </xf>
    <xf numFmtId="0" fontId="8" fillId="0" borderId="0" xfId="1" applyFont="1" applyAlignment="1" applyProtection="1">
      <alignment vertical="center" wrapText="1"/>
    </xf>
    <xf numFmtId="0" fontId="9" fillId="0" borderId="0" xfId="1" applyFont="1" applyAlignment="1" applyProtection="1">
      <alignment horizontal="center" vertical="center" wrapText="1"/>
    </xf>
    <xf numFmtId="0" fontId="11" fillId="2" borderId="0" xfId="1" applyFont="1" applyFill="1" applyBorder="1" applyAlignment="1" applyProtection="1">
      <alignment vertical="center" wrapText="1"/>
    </xf>
    <xf numFmtId="0" fontId="14" fillId="2" borderId="0" xfId="1" applyFont="1" applyFill="1" applyBorder="1" applyAlignment="1" applyProtection="1">
      <alignment vertical="center" wrapText="1"/>
    </xf>
    <xf numFmtId="0" fontId="5" fillId="0" borderId="0" xfId="1" applyFont="1" applyAlignment="1" applyProtection="1">
      <alignment horizontal="center" vertical="center" wrapText="1"/>
    </xf>
    <xf numFmtId="0" fontId="15" fillId="0" borderId="0" xfId="1" applyFont="1" applyAlignment="1" applyProtection="1">
      <alignment vertical="center" wrapText="1"/>
    </xf>
    <xf numFmtId="0" fontId="8" fillId="2" borderId="0" xfId="1" applyFont="1" applyFill="1" applyBorder="1" applyAlignment="1" applyProtection="1">
      <alignment horizontal="right" vertical="center" wrapText="1" indent="1"/>
    </xf>
    <xf numFmtId="0" fontId="16" fillId="2" borderId="0" xfId="1" applyFont="1" applyFill="1" applyBorder="1" applyAlignment="1" applyProtection="1">
      <alignment horizontal="center" vertical="center" wrapText="1"/>
    </xf>
    <xf numFmtId="0" fontId="17" fillId="2" borderId="0" xfId="1" applyFont="1" applyFill="1" applyBorder="1" applyAlignment="1" applyProtection="1">
      <alignment vertical="center" wrapText="1"/>
    </xf>
    <xf numFmtId="0" fontId="2" fillId="2" borderId="0" xfId="1" applyFont="1" applyFill="1" applyBorder="1" applyAlignment="1" applyProtection="1">
      <alignment horizontal="right" vertical="center" wrapText="1" indent="1"/>
    </xf>
    <xf numFmtId="0" fontId="0" fillId="3" borderId="3" xfId="1" applyNumberFormat="1" applyFont="1" applyFill="1" applyBorder="1" applyAlignment="1" applyProtection="1">
      <alignment horizontal="left" vertical="center" wrapText="1" indent="1"/>
    </xf>
    <xf numFmtId="0" fontId="18" fillId="2" borderId="0" xfId="1" applyFont="1" applyFill="1" applyBorder="1" applyAlignment="1" applyProtection="1">
      <alignment vertical="center" wrapText="1"/>
    </xf>
    <xf numFmtId="0" fontId="19" fillId="2" borderId="0" xfId="1" applyFont="1" applyFill="1" applyBorder="1" applyAlignment="1" applyProtection="1">
      <alignment horizontal="right" vertical="center" wrapText="1" indent="1"/>
    </xf>
    <xf numFmtId="0" fontId="19" fillId="2" borderId="0" xfId="1" applyFont="1" applyFill="1" applyBorder="1" applyAlignment="1" applyProtection="1">
      <alignment horizontal="left" vertical="center" wrapText="1" indent="2"/>
    </xf>
    <xf numFmtId="49" fontId="2" fillId="4" borderId="3" xfId="4" applyNumberFormat="1" applyFont="1" applyFill="1" applyBorder="1" applyAlignment="1" applyProtection="1">
      <alignment horizontal="left" vertical="center" wrapText="1" indent="1"/>
    </xf>
    <xf numFmtId="0" fontId="21" fillId="2" borderId="0" xfId="1" applyFont="1" applyFill="1" applyBorder="1" applyAlignment="1" applyProtection="1">
      <alignment vertical="center" wrapText="1"/>
    </xf>
    <xf numFmtId="14" fontId="8" fillId="2" borderId="0" xfId="1" applyNumberFormat="1" applyFont="1" applyFill="1" applyBorder="1" applyAlignment="1" applyProtection="1">
      <alignment horizontal="left" vertical="center" wrapText="1"/>
    </xf>
    <xf numFmtId="0" fontId="9" fillId="2" borderId="0" xfId="1" applyNumberFormat="1" applyFont="1" applyFill="1" applyBorder="1" applyAlignment="1" applyProtection="1">
      <alignment horizontal="center" vertical="center" wrapText="1"/>
    </xf>
    <xf numFmtId="0" fontId="8" fillId="2" borderId="0" xfId="1" applyNumberFormat="1" applyFont="1" applyFill="1" applyBorder="1" applyAlignment="1" applyProtection="1">
      <alignment horizontal="left" vertical="center" wrapText="1" indent="1"/>
    </xf>
    <xf numFmtId="0" fontId="8" fillId="2" borderId="0" xfId="1" applyFont="1" applyFill="1" applyBorder="1" applyAlignment="1" applyProtection="1">
      <alignment horizontal="center" vertical="center" wrapText="1"/>
    </xf>
    <xf numFmtId="14" fontId="2" fillId="0" borderId="0" xfId="1" applyNumberFormat="1" applyFont="1" applyFill="1" applyAlignment="1" applyProtection="1">
      <alignment horizontal="left" vertical="center" wrapText="1"/>
    </xf>
    <xf numFmtId="0" fontId="0" fillId="2" borderId="0" xfId="1" applyFont="1" applyFill="1" applyBorder="1" applyAlignment="1" applyProtection="1">
      <alignment horizontal="right" vertical="center" wrapText="1" indent="1"/>
    </xf>
    <xf numFmtId="49" fontId="0" fillId="3" borderId="3" xfId="4" applyNumberFormat="1" applyFont="1" applyFill="1" applyBorder="1" applyAlignment="1" applyProtection="1">
      <alignment horizontal="left" vertical="center" wrapText="1" indent="1"/>
    </xf>
    <xf numFmtId="0" fontId="21" fillId="2" borderId="0" xfId="1" applyFont="1" applyFill="1" applyBorder="1" applyAlignment="1" applyProtection="1">
      <alignment horizontal="center" vertical="center" wrapText="1"/>
    </xf>
    <xf numFmtId="49" fontId="2" fillId="5" borderId="3" xfId="1" applyNumberFormat="1" applyFont="1" applyFill="1" applyBorder="1" applyAlignment="1" applyProtection="1">
      <alignment horizontal="left" vertical="center" wrapText="1" indent="1"/>
      <protection locked="0"/>
    </xf>
    <xf numFmtId="49" fontId="0" fillId="0" borderId="3" xfId="4" applyNumberFormat="1" applyFont="1" applyFill="1" applyBorder="1" applyAlignment="1" applyProtection="1">
      <alignment horizontal="left" vertical="center" wrapText="1" indent="1"/>
    </xf>
    <xf numFmtId="0" fontId="2" fillId="2" borderId="0" xfId="1" applyNumberFormat="1" applyFont="1" applyFill="1" applyBorder="1" applyAlignment="1" applyProtection="1">
      <alignment horizontal="center" vertical="center" wrapText="1"/>
    </xf>
    <xf numFmtId="0" fontId="2" fillId="2" borderId="0" xfId="1" applyFont="1" applyFill="1" applyBorder="1" applyAlignment="1" applyProtection="1">
      <alignment vertical="center" wrapText="1"/>
    </xf>
    <xf numFmtId="0" fontId="3" fillId="0" borderId="0" xfId="1" applyFont="1" applyFill="1" applyAlignment="1" applyProtection="1">
      <alignment horizontal="left" vertical="center" wrapText="1"/>
    </xf>
    <xf numFmtId="0" fontId="22" fillId="0" borderId="0" xfId="1" applyFont="1" applyAlignment="1" applyProtection="1">
      <alignment vertical="center" wrapText="1"/>
    </xf>
    <xf numFmtId="0" fontId="3" fillId="2" borderId="0" xfId="1" applyFont="1" applyFill="1" applyBorder="1" applyAlignment="1" applyProtection="1">
      <alignment vertical="center" wrapText="1"/>
    </xf>
    <xf numFmtId="0" fontId="23" fillId="0" borderId="0" xfId="1" applyFont="1" applyFill="1" applyBorder="1" applyAlignment="1" applyProtection="1">
      <alignment horizontal="right" vertical="center" wrapText="1" indent="1"/>
    </xf>
    <xf numFmtId="49" fontId="3" fillId="0" borderId="0" xfId="1" applyNumberFormat="1" applyFont="1" applyFill="1" applyBorder="1" applyAlignment="1" applyProtection="1">
      <alignment horizontal="left" vertical="center" wrapText="1" indent="1"/>
    </xf>
    <xf numFmtId="0" fontId="3" fillId="0" borderId="0" xfId="1" applyFont="1" applyAlignment="1" applyProtection="1">
      <alignment vertical="center" wrapText="1"/>
    </xf>
    <xf numFmtId="49" fontId="0" fillId="5" borderId="3" xfId="4" applyNumberFormat="1" applyFont="1" applyFill="1" applyBorder="1" applyAlignment="1" applyProtection="1">
      <alignment horizontal="left" vertical="center" wrapText="1" indent="1"/>
      <protection locked="0"/>
    </xf>
    <xf numFmtId="0" fontId="2" fillId="0" borderId="0" xfId="1" applyNumberFormat="1" applyFont="1" applyFill="1" applyBorder="1" applyAlignment="1" applyProtection="1">
      <alignment horizontal="center" vertical="center" wrapText="1"/>
    </xf>
    <xf numFmtId="49" fontId="2" fillId="0" borderId="3" xfId="1" applyNumberFormat="1" applyFont="1" applyFill="1" applyBorder="1" applyAlignment="1" applyProtection="1">
      <alignment horizontal="left" vertical="center" wrapText="1" indent="1"/>
    </xf>
    <xf numFmtId="0" fontId="7" fillId="0" borderId="0" xfId="1" applyFont="1" applyAlignment="1" applyProtection="1">
      <alignment horizontal="center" vertical="center" wrapText="1"/>
    </xf>
    <xf numFmtId="0" fontId="24" fillId="2" borderId="0" xfId="1" applyNumberFormat="1" applyFont="1" applyFill="1" applyBorder="1" applyAlignment="1" applyProtection="1">
      <alignment horizontal="center" vertical="center" wrapText="1"/>
    </xf>
    <xf numFmtId="0" fontId="2" fillId="2" borderId="0" xfId="1" applyNumberFormat="1" applyFont="1" applyFill="1" applyBorder="1" applyAlignment="1" applyProtection="1">
      <alignment horizontal="right" vertical="center" wrapText="1" indent="1"/>
    </xf>
    <xf numFmtId="49" fontId="2" fillId="3" borderId="3" xfId="1" applyNumberFormat="1" applyFont="1" applyFill="1" applyBorder="1" applyAlignment="1" applyProtection="1">
      <alignment horizontal="left" vertical="center" wrapText="1" indent="1"/>
    </xf>
    <xf numFmtId="14" fontId="21" fillId="2" borderId="0" xfId="1" applyNumberFormat="1" applyFont="1" applyFill="1" applyBorder="1" applyAlignment="1" applyProtection="1">
      <alignment horizontal="center" vertical="center" wrapText="1"/>
    </xf>
    <xf numFmtId="0" fontId="0" fillId="2" borderId="0" xfId="1" applyNumberFormat="1" applyFont="1" applyFill="1" applyBorder="1" applyAlignment="1" applyProtection="1">
      <alignment horizontal="right" vertical="center" wrapText="1" indent="1"/>
    </xf>
    <xf numFmtId="14" fontId="2" fillId="2" borderId="0" xfId="1" applyNumberFormat="1" applyFont="1" applyFill="1" applyBorder="1" applyAlignment="1" applyProtection="1">
      <alignment horizontal="left" vertical="center" wrapText="1"/>
    </xf>
    <xf numFmtId="0" fontId="5" fillId="2" borderId="0" xfId="1" applyNumberFormat="1" applyFont="1" applyFill="1" applyBorder="1" applyAlignment="1" applyProtection="1">
      <alignment horizontal="center" vertical="center" wrapText="1"/>
    </xf>
    <xf numFmtId="0" fontId="2" fillId="5" borderId="3" xfId="1" applyNumberFormat="1" applyFont="1" applyFill="1" applyBorder="1" applyAlignment="1" applyProtection="1">
      <alignment horizontal="left" vertical="center" wrapText="1" indent="1"/>
      <protection locked="0"/>
    </xf>
    <xf numFmtId="0" fontId="2" fillId="0" borderId="0" xfId="1" applyFont="1" applyFill="1" applyBorder="1" applyAlignment="1" applyProtection="1">
      <alignment horizontal="left" vertical="center" wrapText="1"/>
    </xf>
    <xf numFmtId="49" fontId="5" fillId="0" borderId="0" xfId="1" applyNumberFormat="1" applyFont="1" applyFill="1" applyBorder="1" applyAlignment="1" applyProtection="1">
      <alignment horizontal="left" vertical="center" wrapText="1"/>
    </xf>
    <xf numFmtId="49" fontId="11" fillId="2" borderId="0" xfId="1" applyNumberFormat="1" applyFont="1" applyFill="1" applyBorder="1" applyAlignment="1" applyProtection="1">
      <alignment horizontal="center" vertical="center" wrapText="1"/>
    </xf>
    <xf numFmtId="49" fontId="2" fillId="2" borderId="0" xfId="1" applyNumberFormat="1" applyFont="1" applyFill="1" applyBorder="1" applyAlignment="1" applyProtection="1">
      <alignment horizontal="right" vertical="center" wrapText="1" indent="1"/>
    </xf>
    <xf numFmtId="49" fontId="0" fillId="2" borderId="0" xfId="1" applyNumberFormat="1" applyFont="1" applyFill="1" applyBorder="1" applyAlignment="1" applyProtection="1">
      <alignment horizontal="right" vertical="center" wrapText="1" indent="1"/>
    </xf>
    <xf numFmtId="49" fontId="0" fillId="0" borderId="0" xfId="0" applyNumberFormat="1" applyFont="1" applyFill="1" applyBorder="1" applyAlignment="1" applyProtection="1">
      <alignment horizontal="right" vertical="center" wrapText="1" indent="1"/>
    </xf>
    <xf numFmtId="49" fontId="2" fillId="5" borderId="3" xfId="0" applyNumberFormat="1" applyFont="1" applyFill="1" applyBorder="1" applyAlignment="1" applyProtection="1">
      <alignment horizontal="left" vertical="center" wrapText="1" indent="1"/>
      <protection locked="0"/>
    </xf>
    <xf numFmtId="49" fontId="0" fillId="0" borderId="0" xfId="0" applyNumberFormat="1" applyFill="1" applyBorder="1" applyAlignment="1" applyProtection="1">
      <alignment horizontal="right" vertical="center" wrapText="1" indent="1"/>
    </xf>
    <xf numFmtId="0" fontId="0" fillId="0" borderId="0" xfId="1" applyFont="1" applyFill="1" applyBorder="1" applyAlignment="1" applyProtection="1">
      <alignment horizontal="center" vertical="center" wrapText="1"/>
    </xf>
    <xf numFmtId="0" fontId="2" fillId="2" borderId="0" xfId="1" applyFont="1" applyFill="1" applyBorder="1" applyAlignment="1" applyProtection="1">
      <alignment horizontal="center" vertical="center" wrapText="1"/>
    </xf>
    <xf numFmtId="49" fontId="2" fillId="2" borderId="0" xfId="1" applyNumberFormat="1" applyFont="1" applyFill="1" applyBorder="1" applyAlignment="1" applyProtection="1">
      <alignment horizontal="right" vertical="top" wrapText="1"/>
    </xf>
    <xf numFmtId="49" fontId="2" fillId="0" borderId="0" xfId="1" applyNumberFormat="1" applyFont="1" applyFill="1" applyBorder="1" applyAlignment="1" applyProtection="1">
      <alignment horizontal="center" vertical="center" wrapText="1"/>
    </xf>
    <xf numFmtId="0" fontId="2" fillId="0" borderId="0" xfId="1" applyFont="1" applyAlignment="1" applyProtection="1">
      <alignment horizontal="center" vertical="center" wrapText="1"/>
    </xf>
    <xf numFmtId="0" fontId="26" fillId="0" borderId="0" xfId="5" applyFont="1" applyFill="1" applyAlignment="1" applyProtection="1">
      <alignment vertical="center" wrapText="1"/>
    </xf>
    <xf numFmtId="0" fontId="26" fillId="0" borderId="0" xfId="5" applyFont="1" applyFill="1" applyAlignment="1" applyProtection="1">
      <alignment horizontal="center" vertical="center" wrapText="1"/>
    </xf>
    <xf numFmtId="0" fontId="26" fillId="0" borderId="0" xfId="5" applyFont="1" applyFill="1" applyAlignment="1" applyProtection="1">
      <alignment horizontal="left" vertical="center" wrapText="1" indent="1"/>
    </xf>
    <xf numFmtId="0" fontId="26" fillId="0" borderId="0" xfId="5" applyFont="1" applyFill="1" applyAlignment="1" applyProtection="1">
      <alignment horizontal="left" vertical="center" indent="1"/>
    </xf>
    <xf numFmtId="0" fontId="26" fillId="0" borderId="0" xfId="5" applyNumberFormat="1" applyFont="1" applyFill="1" applyAlignment="1" applyProtection="1">
      <alignment horizontal="left" vertical="center" indent="1"/>
    </xf>
    <xf numFmtId="0" fontId="27" fillId="0" borderId="0" xfId="5" applyFont="1" applyFill="1" applyAlignment="1" applyProtection="1">
      <alignment horizontal="left" vertical="center" wrapText="1" indent="1"/>
    </xf>
    <xf numFmtId="0" fontId="28" fillId="0" borderId="0" xfId="5" applyFont="1" applyFill="1" applyAlignment="1" applyProtection="1">
      <alignment horizontal="left" vertical="center" wrapText="1" indent="1"/>
    </xf>
    <xf numFmtId="0" fontId="29" fillId="0" borderId="0" xfId="5" applyFont="1" applyFill="1" applyAlignment="1" applyProtection="1">
      <alignment horizontal="left" vertical="center" indent="1"/>
    </xf>
    <xf numFmtId="0" fontId="28" fillId="0" borderId="0" xfId="5" applyFont="1" applyFill="1" applyAlignment="1" applyProtection="1">
      <alignment vertical="center" wrapText="1"/>
    </xf>
    <xf numFmtId="0" fontId="5" fillId="0" borderId="0" xfId="5" applyFont="1" applyFill="1" applyAlignment="1" applyProtection="1">
      <alignment vertical="center" wrapText="1"/>
    </xf>
    <xf numFmtId="0" fontId="2" fillId="0" borderId="0" xfId="5" applyFont="1" applyFill="1" applyAlignment="1" applyProtection="1">
      <alignment vertical="center" wrapText="1"/>
    </xf>
    <xf numFmtId="0" fontId="30" fillId="0" borderId="0" xfId="5" applyFont="1" applyFill="1" applyBorder="1" applyAlignment="1" applyProtection="1">
      <alignment horizontal="center" vertical="center" wrapText="1"/>
    </xf>
    <xf numFmtId="0" fontId="2" fillId="0" borderId="0" xfId="5" applyFont="1" applyFill="1" applyBorder="1" applyAlignment="1" applyProtection="1">
      <alignment vertical="center" wrapText="1"/>
    </xf>
    <xf numFmtId="0" fontId="2" fillId="0" borderId="0" xfId="5" applyFont="1" applyFill="1" applyBorder="1" applyAlignment="1" applyProtection="1">
      <alignment horizontal="right" vertical="center" wrapText="1"/>
    </xf>
    <xf numFmtId="0" fontId="26" fillId="0" borderId="0" xfId="5" applyFont="1" applyFill="1" applyAlignment="1" applyProtection="1">
      <alignment vertical="center"/>
    </xf>
    <xf numFmtId="0" fontId="26" fillId="0" borderId="0" xfId="5" applyNumberFormat="1" applyFont="1" applyFill="1" applyAlignment="1" applyProtection="1">
      <alignment vertical="center"/>
    </xf>
    <xf numFmtId="0" fontId="31" fillId="0" borderId="0" xfId="5" applyFont="1" applyFill="1" applyAlignment="1" applyProtection="1">
      <alignment vertical="center"/>
    </xf>
    <xf numFmtId="0" fontId="32" fillId="0" borderId="0" xfId="5" applyFont="1" applyFill="1" applyAlignment="1" applyProtection="1">
      <alignment vertical="center" wrapText="1"/>
    </xf>
    <xf numFmtId="0" fontId="34" fillId="0" borderId="0" xfId="5" applyFont="1" applyFill="1" applyAlignment="1" applyProtection="1">
      <alignment vertical="center" wrapText="1"/>
    </xf>
    <xf numFmtId="4" fontId="2" fillId="0" borderId="0" xfId="7" applyFont="1" applyFill="1" applyBorder="1" applyAlignment="1" applyProtection="1">
      <alignment horizontal="right" vertical="center" wrapText="1"/>
    </xf>
    <xf numFmtId="0" fontId="2" fillId="0" borderId="0" xfId="8" applyFont="1" applyFill="1" applyBorder="1" applyAlignment="1" applyProtection="1">
      <alignment horizontal="left" vertical="center" wrapText="1" indent="1"/>
    </xf>
    <xf numFmtId="49" fontId="2" fillId="0" borderId="0" xfId="9" applyFill="1" applyProtection="1">
      <alignment vertical="top"/>
    </xf>
    <xf numFmtId="4" fontId="0" fillId="0" borderId="0" xfId="7" applyFont="1" applyFill="1" applyBorder="1" applyAlignment="1" applyProtection="1">
      <alignment horizontal="center" vertical="center" wrapText="1"/>
    </xf>
    <xf numFmtId="4" fontId="2" fillId="0" borderId="0" xfId="7" applyFont="1" applyFill="1" applyBorder="1" applyAlignment="1" applyProtection="1">
      <alignment horizontal="center" vertical="center" wrapText="1"/>
    </xf>
    <xf numFmtId="0" fontId="30" fillId="0" borderId="0" xfId="5" applyFont="1" applyFill="1" applyAlignment="1" applyProtection="1">
      <alignment horizontal="center" vertical="center" wrapText="1"/>
    </xf>
    <xf numFmtId="164" fontId="2" fillId="0" borderId="3" xfId="5" applyNumberFormat="1" applyFont="1" applyFill="1" applyBorder="1" applyAlignment="1" applyProtection="1">
      <alignment horizontal="center" vertical="center" wrapText="1"/>
    </xf>
    <xf numFmtId="164" fontId="2" fillId="0" borderId="3" xfId="10" applyNumberFormat="1" applyFont="1" applyFill="1" applyBorder="1" applyAlignment="1" applyProtection="1">
      <alignment horizontal="center" vertical="center" wrapText="1"/>
    </xf>
    <xf numFmtId="0" fontId="35" fillId="0" borderId="0" xfId="5" applyFont="1" applyFill="1" applyBorder="1" applyAlignment="1" applyProtection="1">
      <alignment horizontal="center" vertical="center" wrapText="1"/>
    </xf>
    <xf numFmtId="49" fontId="35" fillId="0" borderId="6" xfId="10" applyNumberFormat="1" applyFont="1" applyFill="1" applyBorder="1" applyAlignment="1" applyProtection="1">
      <alignment horizontal="center" vertical="center" wrapText="1"/>
    </xf>
    <xf numFmtId="0" fontId="27" fillId="0" borderId="0" xfId="5" applyFont="1" applyFill="1" applyAlignment="1" applyProtection="1">
      <alignment vertical="center"/>
    </xf>
    <xf numFmtId="0" fontId="27" fillId="0" borderId="0" xfId="5" applyNumberFormat="1" applyFont="1" applyFill="1" applyAlignment="1" applyProtection="1">
      <alignment vertical="center"/>
    </xf>
    <xf numFmtId="0" fontId="36" fillId="0" borderId="0" xfId="5" applyFont="1" applyFill="1" applyAlignment="1" applyProtection="1">
      <alignment vertical="center"/>
    </xf>
    <xf numFmtId="0" fontId="27" fillId="7" borderId="7" xfId="5" applyFont="1" applyFill="1" applyBorder="1" applyAlignment="1" applyProtection="1">
      <alignment horizontal="center" vertical="center" wrapText="1"/>
    </xf>
    <xf numFmtId="0" fontId="27" fillId="7" borderId="8" xfId="5" applyFont="1" applyFill="1" applyBorder="1" applyAlignment="1" applyProtection="1">
      <alignment horizontal="center" vertical="center" wrapText="1"/>
    </xf>
    <xf numFmtId="49" fontId="2" fillId="7" borderId="6" xfId="4" applyNumberFormat="1" applyFont="1" applyFill="1" applyBorder="1" applyAlignment="1" applyProtection="1">
      <alignment horizontal="center" vertical="center" wrapText="1"/>
    </xf>
    <xf numFmtId="49" fontId="27" fillId="7" borderId="8" xfId="5" applyNumberFormat="1" applyFont="1" applyFill="1" applyBorder="1" applyAlignment="1" applyProtection="1">
      <alignment horizontal="left" vertical="center" wrapText="1"/>
    </xf>
    <xf numFmtId="49" fontId="37" fillId="7" borderId="6" xfId="11" applyNumberFormat="1" applyFill="1" applyBorder="1" applyAlignment="1" applyProtection="1">
      <alignment horizontal="left" vertical="center"/>
    </xf>
    <xf numFmtId="49" fontId="27" fillId="7" borderId="9" xfId="5" applyNumberFormat="1" applyFont="1" applyFill="1" applyBorder="1" applyAlignment="1" applyProtection="1">
      <alignment horizontal="left" vertical="center" wrapText="1"/>
    </xf>
    <xf numFmtId="0" fontId="26" fillId="0" borderId="10" xfId="5" applyFont="1" applyFill="1" applyBorder="1" applyAlignment="1" applyProtection="1">
      <alignment vertical="center"/>
    </xf>
    <xf numFmtId="0" fontId="0" fillId="0" borderId="0" xfId="5" applyFont="1" applyFill="1" applyAlignment="1" applyProtection="1">
      <alignment vertical="center" wrapText="1"/>
    </xf>
    <xf numFmtId="0" fontId="27" fillId="0" borderId="0" xfId="5" applyFont="1" applyFill="1" applyAlignment="1" applyProtection="1">
      <alignment vertical="center" wrapText="1"/>
    </xf>
    <xf numFmtId="14" fontId="38" fillId="0" borderId="3" xfId="4" applyNumberFormat="1" applyFont="1" applyFill="1" applyBorder="1" applyAlignment="1" applyProtection="1">
      <alignment horizontal="center" vertical="center" wrapText="1"/>
    </xf>
    <xf numFmtId="0" fontId="2" fillId="0" borderId="3" xfId="5" applyFont="1" applyFill="1" applyBorder="1" applyAlignment="1" applyProtection="1">
      <alignment horizontal="center" vertical="center" wrapText="1"/>
    </xf>
    <xf numFmtId="14" fontId="2" fillId="0" borderId="3" xfId="4" applyNumberFormat="1" applyFont="1" applyFill="1" applyBorder="1" applyAlignment="1" applyProtection="1">
      <alignment horizontal="left" vertical="center" wrapText="1" indent="1"/>
    </xf>
    <xf numFmtId="49" fontId="25" fillId="7" borderId="2" xfId="9" applyFont="1" applyFill="1" applyBorder="1" applyAlignment="1" applyProtection="1">
      <alignment horizontal="right" vertical="center" wrapText="1"/>
    </xf>
    <xf numFmtId="49" fontId="39" fillId="7" borderId="6" xfId="9" applyFont="1" applyFill="1" applyBorder="1" applyAlignment="1" applyProtection="1">
      <alignment horizontal="center" vertical="center" wrapText="1"/>
    </xf>
    <xf numFmtId="0" fontId="40" fillId="7" borderId="6" xfId="0" applyFont="1" applyFill="1" applyBorder="1" applyAlignment="1" applyProtection="1">
      <alignment horizontal="left" vertical="center" indent="1"/>
    </xf>
    <xf numFmtId="0" fontId="0" fillId="7" borderId="1" xfId="0" applyFont="1" applyFill="1" applyBorder="1" applyAlignment="1" applyProtection="1">
      <alignment horizontal="right" vertical="center" wrapText="1"/>
    </xf>
    <xf numFmtId="0" fontId="41" fillId="0" borderId="0" xfId="5" applyFont="1" applyFill="1" applyAlignment="1" applyProtection="1">
      <alignment vertical="center" wrapText="1"/>
    </xf>
    <xf numFmtId="0" fontId="27" fillId="0" borderId="0" xfId="0" applyFont="1" applyFill="1" applyAlignment="1" applyProtection="1">
      <alignment vertical="top"/>
    </xf>
    <xf numFmtId="0" fontId="26" fillId="0" borderId="0" xfId="0" applyFont="1" applyFill="1" applyAlignment="1" applyProtection="1">
      <alignment vertical="top"/>
    </xf>
    <xf numFmtId="0" fontId="0" fillId="0" borderId="0" xfId="0" applyFont="1" applyFill="1" applyAlignment="1" applyProtection="1">
      <alignment vertical="top"/>
    </xf>
    <xf numFmtId="49" fontId="30" fillId="0" borderId="3" xfId="10" applyNumberFormat="1" applyFont="1" applyFill="1" applyBorder="1" applyAlignment="1" applyProtection="1">
      <alignment horizontal="center" vertical="center" wrapText="1"/>
    </xf>
    <xf numFmtId="14" fontId="2" fillId="3" borderId="3" xfId="4" applyNumberFormat="1" applyFont="1" applyFill="1" applyBorder="1" applyAlignment="1" applyProtection="1">
      <alignment horizontal="left" vertical="center" wrapText="1" indent="1"/>
    </xf>
    <xf numFmtId="49" fontId="2" fillId="3" borderId="3" xfId="5" applyNumberFormat="1" applyFont="1" applyFill="1" applyBorder="1" applyAlignment="1" applyProtection="1">
      <alignment horizontal="center" vertical="center" wrapText="1"/>
    </xf>
    <xf numFmtId="49" fontId="40" fillId="7" borderId="6" xfId="9" applyFont="1" applyFill="1" applyBorder="1" applyAlignment="1" applyProtection="1">
      <alignment horizontal="left" vertical="center" indent="1"/>
    </xf>
    <xf numFmtId="49" fontId="2" fillId="7" borderId="6" xfId="9" applyFont="1" applyFill="1" applyBorder="1" applyAlignment="1" applyProtection="1">
      <alignment horizontal="right" vertical="center" wrapText="1"/>
    </xf>
    <xf numFmtId="49" fontId="2" fillId="7" borderId="1" xfId="9" applyFont="1" applyFill="1" applyBorder="1" applyAlignment="1" applyProtection="1">
      <alignment horizontal="right" vertical="center" wrapText="1"/>
    </xf>
    <xf numFmtId="0" fontId="2" fillId="0" borderId="14" xfId="5" applyFont="1" applyFill="1" applyBorder="1" applyAlignment="1" applyProtection="1">
      <alignment vertical="center" wrapText="1"/>
    </xf>
    <xf numFmtId="0" fontId="42" fillId="0" borderId="0" xfId="5" applyFont="1" applyFill="1" applyAlignment="1" applyProtection="1">
      <alignment vertical="center" wrapText="1"/>
    </xf>
    <xf numFmtId="0" fontId="43" fillId="0" borderId="0" xfId="5" applyFont="1" applyFill="1" applyAlignment="1" applyProtection="1">
      <alignment vertical="center" wrapText="1"/>
    </xf>
    <xf numFmtId="0" fontId="44" fillId="0" borderId="0" xfId="5" applyFont="1" applyFill="1" applyAlignment="1" applyProtection="1">
      <alignment horizontal="center" vertical="center" wrapText="1"/>
    </xf>
    <xf numFmtId="0" fontId="46" fillId="0" borderId="0" xfId="12" applyFont="1" applyFill="1" applyProtection="1"/>
    <xf numFmtId="0" fontId="26" fillId="0" borderId="0" xfId="0" applyNumberFormat="1" applyFont="1" applyFill="1" applyAlignment="1" applyProtection="1">
      <alignment vertical="center"/>
    </xf>
    <xf numFmtId="0" fontId="26" fillId="0" borderId="0" xfId="0" applyNumberFormat="1" applyFont="1" applyAlignment="1">
      <alignment vertical="center"/>
    </xf>
    <xf numFmtId="0" fontId="0" fillId="0" borderId="0" xfId="0" applyNumberFormat="1" applyAlignment="1">
      <alignment vertical="center"/>
    </xf>
    <xf numFmtId="0" fontId="47" fillId="0" borderId="0" xfId="0" applyNumberFormat="1" applyFont="1" applyAlignment="1">
      <alignment vertical="center"/>
    </xf>
    <xf numFmtId="0" fontId="48" fillId="0" borderId="0" xfId="0" applyNumberFormat="1" applyFont="1" applyAlignment="1">
      <alignment vertical="center"/>
    </xf>
    <xf numFmtId="0" fontId="34" fillId="0" borderId="0" xfId="6" applyFont="1" applyFill="1" applyBorder="1" applyAlignment="1" applyProtection="1">
      <alignment vertical="center" wrapText="1"/>
    </xf>
    <xf numFmtId="0" fontId="13" fillId="0" borderId="0" xfId="6" applyFont="1" applyFill="1" applyBorder="1" applyAlignment="1" applyProtection="1">
      <alignment vertical="center" wrapText="1"/>
    </xf>
    <xf numFmtId="0" fontId="26" fillId="0" borderId="0" xfId="0" applyNumberFormat="1" applyFont="1" applyBorder="1" applyAlignment="1">
      <alignment vertical="center"/>
    </xf>
    <xf numFmtId="0" fontId="23" fillId="0" borderId="0" xfId="0" applyNumberFormat="1" applyFont="1" applyBorder="1" applyAlignment="1">
      <alignment vertical="center"/>
    </xf>
    <xf numFmtId="49" fontId="3" fillId="0" borderId="16" xfId="4" applyNumberFormat="1" applyFont="1" applyFill="1" applyBorder="1" applyAlignment="1" applyProtection="1">
      <alignment horizontal="center" vertical="center" wrapText="1"/>
    </xf>
    <xf numFmtId="49" fontId="3" fillId="0" borderId="0" xfId="4"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0" fillId="0" borderId="0" xfId="0" applyNumberFormat="1" applyBorder="1" applyAlignment="1">
      <alignment vertical="center"/>
    </xf>
    <xf numFmtId="0" fontId="2" fillId="0" borderId="0" xfId="13" applyFont="1" applyFill="1" applyBorder="1" applyAlignment="1" applyProtection="1">
      <alignment vertical="center" wrapText="1"/>
    </xf>
    <xf numFmtId="49" fontId="2" fillId="3" borderId="17" xfId="4" applyNumberFormat="1" applyFont="1" applyFill="1" applyBorder="1" applyAlignment="1" applyProtection="1">
      <alignment horizontal="center" vertical="center" wrapText="1"/>
    </xf>
    <xf numFmtId="49" fontId="49" fillId="0" borderId="0" xfId="4" applyNumberFormat="1" applyFont="1" applyFill="1" applyBorder="1" applyAlignment="1" applyProtection="1">
      <alignment vertical="center" wrapText="1"/>
    </xf>
    <xf numFmtId="49" fontId="2" fillId="0" borderId="0" xfId="4" applyNumberFormat="1" applyFont="1" applyFill="1" applyBorder="1" applyAlignment="1" applyProtection="1">
      <alignment vertical="center" wrapText="1"/>
    </xf>
    <xf numFmtId="49" fontId="2" fillId="0" borderId="0" xfId="4" applyNumberFormat="1" applyFont="1" applyFill="1" applyBorder="1" applyAlignment="1" applyProtection="1">
      <alignment horizontal="center" vertical="center" wrapText="1"/>
    </xf>
    <xf numFmtId="0" fontId="3" fillId="0" borderId="0" xfId="13" applyFont="1" applyFill="1" applyBorder="1" applyAlignment="1" applyProtection="1">
      <alignment horizontal="right" vertical="center" wrapText="1"/>
    </xf>
    <xf numFmtId="0" fontId="3" fillId="0" borderId="0" xfId="13" applyFont="1" applyFill="1" applyBorder="1" applyAlignment="1" applyProtection="1">
      <alignment vertical="center" wrapText="1"/>
    </xf>
    <xf numFmtId="49" fontId="3" fillId="0" borderId="0" xfId="4" applyNumberFormat="1" applyFont="1" applyFill="1" applyBorder="1" applyAlignment="1" applyProtection="1">
      <alignment horizontal="center" vertical="center" wrapText="1"/>
    </xf>
    <xf numFmtId="0" fontId="3" fillId="0" borderId="0" xfId="13" applyNumberFormat="1" applyFont="1" applyFill="1" applyBorder="1" applyAlignment="1" applyProtection="1">
      <alignment vertical="center" wrapText="1"/>
    </xf>
    <xf numFmtId="0" fontId="23" fillId="0" borderId="0" xfId="0" applyNumberFormat="1" applyFont="1" applyAlignment="1">
      <alignment vertical="center"/>
    </xf>
    <xf numFmtId="0" fontId="12" fillId="0" borderId="0" xfId="0" applyNumberFormat="1" applyFont="1" applyBorder="1" applyAlignment="1">
      <alignment vertical="center"/>
    </xf>
    <xf numFmtId="0" fontId="48" fillId="0" borderId="0" xfId="0" applyNumberFormat="1" applyFont="1" applyBorder="1" applyAlignment="1">
      <alignment vertical="center"/>
    </xf>
    <xf numFmtId="0" fontId="2" fillId="0" borderId="3" xfId="13" applyFont="1" applyFill="1" applyBorder="1" applyAlignment="1" applyProtection="1">
      <alignment horizontal="center" vertical="center" wrapText="1"/>
    </xf>
    <xf numFmtId="0" fontId="27" fillId="0" borderId="0" xfId="0" applyNumberFormat="1" applyFont="1" applyAlignment="1">
      <alignment vertical="center"/>
    </xf>
    <xf numFmtId="0" fontId="0" fillId="0" borderId="0" xfId="0" applyNumberFormat="1" applyFont="1" applyAlignment="1">
      <alignment vertical="center"/>
    </xf>
    <xf numFmtId="49" fontId="35" fillId="2" borderId="0" xfId="10" applyNumberFormat="1" applyFont="1" applyFill="1" applyBorder="1" applyAlignment="1" applyProtection="1">
      <alignment horizontal="center" vertical="center" wrapText="1"/>
    </xf>
    <xf numFmtId="0" fontId="30" fillId="0" borderId="0" xfId="0" applyNumberFormat="1" applyFont="1" applyBorder="1" applyAlignment="1">
      <alignment horizontal="center" vertical="center" wrapText="1"/>
    </xf>
    <xf numFmtId="0" fontId="0" fillId="0" borderId="3" xfId="0" applyNumberFormat="1" applyBorder="1" applyAlignment="1">
      <alignment horizontal="center" vertical="center"/>
    </xf>
    <xf numFmtId="0" fontId="2" fillId="0" borderId="3" xfId="10" applyNumberFormat="1" applyFont="1" applyFill="1" applyBorder="1" applyAlignment="1" applyProtection="1">
      <alignment horizontal="center" vertical="center" wrapText="1"/>
    </xf>
    <xf numFmtId="49" fontId="2" fillId="0" borderId="3" xfId="4" applyNumberFormat="1" applyFont="1" applyFill="1" applyBorder="1" applyAlignment="1" applyProtection="1">
      <alignment horizontal="center" vertical="center" wrapText="1"/>
    </xf>
    <xf numFmtId="0" fontId="0" fillId="0" borderId="3" xfId="0" applyNumberFormat="1" applyFill="1" applyBorder="1" applyAlignment="1" applyProtection="1">
      <alignment horizontal="center" vertical="center"/>
    </xf>
    <xf numFmtId="49" fontId="2" fillId="0" borderId="3" xfId="10" applyNumberFormat="1" applyFont="1" applyFill="1" applyBorder="1" applyAlignment="1" applyProtection="1">
      <alignment horizontal="center" vertical="center" wrapText="1"/>
    </xf>
    <xf numFmtId="49" fontId="0" fillId="0" borderId="3" xfId="0" applyNumberFormat="1" applyFill="1" applyBorder="1" applyAlignment="1" applyProtection="1">
      <alignment horizontal="center" vertical="center"/>
    </xf>
    <xf numFmtId="49" fontId="0" fillId="0" borderId="3" xfId="0" applyNumberFormat="1" applyFill="1" applyBorder="1" applyAlignment="1" applyProtection="1">
      <alignment horizontal="left" vertical="center"/>
    </xf>
    <xf numFmtId="0" fontId="0" fillId="0" borderId="0" xfId="0" applyNumberFormat="1" applyFill="1" applyAlignment="1" applyProtection="1">
      <alignment vertical="center"/>
    </xf>
    <xf numFmtId="49" fontId="0" fillId="0" borderId="0" xfId="0" applyNumberFormat="1" applyAlignment="1">
      <alignment vertical="center"/>
    </xf>
    <xf numFmtId="49" fontId="0" fillId="3" borderId="3" xfId="0" applyNumberFormat="1" applyFill="1" applyBorder="1" applyAlignment="1" applyProtection="1">
      <alignment horizontal="left" vertical="center" wrapText="1"/>
    </xf>
    <xf numFmtId="49" fontId="2" fillId="6" borderId="3" xfId="4" applyNumberFormat="1" applyFont="1" applyFill="1" applyBorder="1" applyAlignment="1" applyProtection="1">
      <alignment horizontal="left" vertical="center" wrapText="1"/>
      <protection locked="0"/>
    </xf>
    <xf numFmtId="0" fontId="40" fillId="0" borderId="3" xfId="0" applyNumberFormat="1" applyFont="1" applyFill="1" applyBorder="1" applyAlignment="1" applyProtection="1">
      <alignment horizontal="left" vertical="center"/>
    </xf>
    <xf numFmtId="0" fontId="40" fillId="7" borderId="2" xfId="0" applyNumberFormat="1" applyFont="1" applyFill="1" applyBorder="1" applyAlignment="1" applyProtection="1">
      <alignment horizontal="left" vertical="center"/>
    </xf>
    <xf numFmtId="0" fontId="40" fillId="7" borderId="6" xfId="0" applyNumberFormat="1" applyFont="1" applyFill="1" applyBorder="1" applyAlignment="1" applyProtection="1">
      <alignment horizontal="left" vertical="center"/>
    </xf>
    <xf numFmtId="0" fontId="40" fillId="7" borderId="1" xfId="0" applyNumberFormat="1" applyFont="1" applyFill="1" applyBorder="1" applyAlignment="1" applyProtection="1">
      <alignment horizontal="left" vertical="center"/>
    </xf>
    <xf numFmtId="0" fontId="0" fillId="7" borderId="6" xfId="0" applyNumberFormat="1" applyFill="1" applyBorder="1" applyAlignment="1" applyProtection="1">
      <alignment vertical="center"/>
    </xf>
    <xf numFmtId="0" fontId="0" fillId="0" borderId="0" xfId="0" applyNumberFormat="1" applyAlignment="1">
      <alignment horizontal="left" vertical="top" wrapText="1"/>
    </xf>
    <xf numFmtId="0" fontId="0" fillId="0" borderId="0" xfId="0" applyNumberFormat="1" applyAlignment="1">
      <alignment vertical="top" wrapText="1"/>
    </xf>
    <xf numFmtId="49" fontId="26" fillId="0" borderId="0" xfId="5" applyNumberFormat="1" applyFont="1" applyFill="1" applyAlignment="1" applyProtection="1">
      <alignment vertical="center" wrapText="1"/>
    </xf>
    <xf numFmtId="0" fontId="50" fillId="0" borderId="0" xfId="5" applyFont="1" applyFill="1" applyAlignment="1" applyProtection="1">
      <alignment vertical="center" wrapText="1"/>
    </xf>
    <xf numFmtId="0" fontId="26" fillId="0" borderId="0" xfId="0" applyNumberFormat="1" applyFont="1" applyFill="1" applyBorder="1" applyAlignment="1">
      <alignment vertical="center"/>
    </xf>
    <xf numFmtId="0" fontId="0" fillId="0" borderId="0" xfId="0" applyNumberFormat="1" applyFill="1" applyBorder="1" applyAlignment="1">
      <alignment vertical="center"/>
    </xf>
    <xf numFmtId="0" fontId="0" fillId="0" borderId="3" xfId="0" applyNumberFormat="1" applyFill="1" applyBorder="1" applyAlignment="1">
      <alignment horizontal="center" vertical="center"/>
    </xf>
    <xf numFmtId="0" fontId="2" fillId="0" borderId="3" xfId="13" applyNumberFormat="1" applyFont="1" applyFill="1" applyBorder="1" applyAlignment="1" applyProtection="1">
      <alignment horizontal="center" vertical="center" wrapText="1"/>
    </xf>
    <xf numFmtId="0" fontId="2" fillId="0" borderId="3" xfId="4" applyNumberFormat="1" applyFont="1" applyFill="1" applyBorder="1" applyAlignment="1" applyProtection="1">
      <alignment horizontal="center" vertical="center" wrapText="1"/>
    </xf>
    <xf numFmtId="49" fontId="52" fillId="2" borderId="0" xfId="10" applyNumberFormat="1" applyFont="1" applyFill="1" applyBorder="1" applyAlignment="1" applyProtection="1">
      <alignment horizontal="center" vertical="center" wrapText="1"/>
    </xf>
    <xf numFmtId="0" fontId="52" fillId="0" borderId="0" xfId="13" applyNumberFormat="1" applyFont="1" applyFill="1" applyBorder="1" applyAlignment="1" applyProtection="1">
      <alignment horizontal="center" vertical="center" wrapText="1"/>
    </xf>
    <xf numFmtId="0" fontId="52" fillId="0" borderId="0" xfId="4" applyNumberFormat="1" applyFont="1" applyFill="1" applyBorder="1" applyAlignment="1" applyProtection="1">
      <alignment horizontal="center" vertical="center" wrapText="1"/>
    </xf>
    <xf numFmtId="0" fontId="52" fillId="0" borderId="0" xfId="0" applyNumberFormat="1" applyFont="1" applyFill="1" applyBorder="1" applyAlignment="1">
      <alignment horizontal="center" vertical="center"/>
    </xf>
    <xf numFmtId="0" fontId="2" fillId="0" borderId="3" xfId="5" applyNumberFormat="1" applyFont="1" applyFill="1" applyBorder="1" applyAlignment="1" applyProtection="1">
      <alignment horizontal="center" vertical="center" wrapText="1"/>
    </xf>
    <xf numFmtId="0" fontId="2" fillId="0" borderId="3" xfId="13" applyFont="1" applyFill="1" applyBorder="1" applyAlignment="1" applyProtection="1">
      <alignment horizontal="left" vertical="center" wrapText="1" indent="1"/>
    </xf>
    <xf numFmtId="0" fontId="2" fillId="3" borderId="3" xfId="4" applyNumberFormat="1" applyFont="1" applyFill="1" applyBorder="1" applyAlignment="1" applyProtection="1">
      <alignment horizontal="left" vertical="center" wrapText="1"/>
    </xf>
    <xf numFmtId="0" fontId="2" fillId="0" borderId="3" xfId="5" applyNumberFormat="1" applyFont="1" applyFill="1" applyBorder="1" applyAlignment="1" applyProtection="1">
      <alignment vertical="center" wrapText="1"/>
    </xf>
    <xf numFmtId="0" fontId="53" fillId="0" borderId="0" xfId="0" applyNumberFormat="1" applyFont="1" applyFill="1" applyBorder="1" applyAlignment="1">
      <alignment vertical="center"/>
    </xf>
    <xf numFmtId="0" fontId="26" fillId="0" borderId="0" xfId="0" applyNumberFormat="1" applyFont="1" applyFill="1" applyBorder="1" applyAlignment="1">
      <alignment horizontal="center" vertical="center"/>
    </xf>
    <xf numFmtId="0" fontId="2" fillId="0" borderId="3" xfId="13" applyFont="1" applyFill="1" applyBorder="1" applyAlignment="1" applyProtection="1">
      <alignment horizontal="left" vertical="center" wrapText="1" indent="2"/>
    </xf>
    <xf numFmtId="0" fontId="2" fillId="0" borderId="3" xfId="13" applyFont="1" applyFill="1" applyBorder="1" applyAlignment="1" applyProtection="1">
      <alignment horizontal="left" vertical="center" wrapText="1" indent="3"/>
    </xf>
    <xf numFmtId="0" fontId="2" fillId="0" borderId="3" xfId="13" applyFont="1" applyFill="1" applyBorder="1" applyAlignment="1" applyProtection="1">
      <alignment horizontal="left" vertical="center" wrapText="1" indent="4"/>
    </xf>
    <xf numFmtId="0" fontId="2" fillId="0" borderId="3" xfId="5" applyNumberFormat="1" applyFont="1" applyFill="1" applyBorder="1" applyAlignment="1" applyProtection="1">
      <alignment horizontal="left" vertical="top" wrapText="1"/>
    </xf>
    <xf numFmtId="0" fontId="26" fillId="0" borderId="0" xfId="0" applyNumberFormat="1" applyFont="1" applyFill="1" applyBorder="1" applyAlignment="1" applyProtection="1">
      <alignment vertical="center"/>
    </xf>
    <xf numFmtId="0" fontId="0" fillId="0" borderId="0" xfId="0" applyNumberFormat="1" applyFill="1" applyBorder="1" applyAlignment="1" applyProtection="1">
      <alignment vertical="center"/>
    </xf>
    <xf numFmtId="49" fontId="2" fillId="0" borderId="8" xfId="5" applyNumberFormat="1" applyFont="1" applyFill="1" applyBorder="1" applyAlignment="1" applyProtection="1">
      <alignment horizontal="center" vertical="center" wrapText="1"/>
    </xf>
    <xf numFmtId="0" fontId="2" fillId="0" borderId="8" xfId="13" applyFont="1" applyFill="1" applyBorder="1" applyAlignment="1" applyProtection="1">
      <alignment horizontal="left" vertical="center" wrapText="1" indent="2"/>
    </xf>
    <xf numFmtId="0" fontId="2" fillId="0" borderId="8" xfId="4" applyNumberFormat="1" applyFont="1" applyFill="1" applyBorder="1" applyAlignment="1" applyProtection="1">
      <alignment horizontal="left" vertical="center" wrapText="1"/>
    </xf>
    <xf numFmtId="49" fontId="2" fillId="0" borderId="8" xfId="5" applyNumberFormat="1" applyFont="1" applyFill="1" applyBorder="1" applyAlignment="1" applyProtection="1">
      <alignment vertical="center" wrapText="1"/>
    </xf>
    <xf numFmtId="49" fontId="2" fillId="0" borderId="0" xfId="5" applyNumberFormat="1" applyFont="1" applyFill="1" applyBorder="1" applyAlignment="1" applyProtection="1">
      <alignment horizontal="center" vertical="center" wrapText="1"/>
    </xf>
    <xf numFmtId="49" fontId="2" fillId="0" borderId="0" xfId="5" applyNumberFormat="1" applyFont="1" applyFill="1" applyBorder="1" applyAlignment="1" applyProtection="1">
      <alignment vertical="center" wrapText="1"/>
    </xf>
    <xf numFmtId="49" fontId="2" fillId="0" borderId="0" xfId="5" applyNumberFormat="1" applyFont="1" applyFill="1" applyAlignment="1" applyProtection="1">
      <alignment vertical="center" wrapText="1"/>
    </xf>
    <xf numFmtId="0" fontId="2" fillId="0" borderId="0" xfId="5" applyNumberFormat="1" applyFont="1" applyFill="1" applyAlignment="1" applyProtection="1">
      <alignment vertical="center" wrapText="1"/>
    </xf>
    <xf numFmtId="0" fontId="50" fillId="2" borderId="0" xfId="5" applyFont="1" applyFill="1" applyBorder="1" applyAlignment="1" applyProtection="1">
      <alignment vertical="center" wrapText="1"/>
    </xf>
    <xf numFmtId="0" fontId="2" fillId="2" borderId="0" xfId="5" applyFont="1" applyFill="1" applyBorder="1" applyAlignment="1" applyProtection="1">
      <alignment vertical="center" wrapText="1"/>
    </xf>
    <xf numFmtId="0" fontId="13" fillId="0" borderId="0" xfId="3" applyFont="1" applyFill="1" applyBorder="1" applyAlignment="1">
      <alignment vertical="center" wrapText="1"/>
    </xf>
    <xf numFmtId="0" fontId="25" fillId="2" borderId="0" xfId="5" applyFont="1" applyFill="1" applyBorder="1" applyAlignment="1" applyProtection="1">
      <alignment horizontal="center" vertical="center" wrapText="1"/>
    </xf>
    <xf numFmtId="0" fontId="23" fillId="0" borderId="0" xfId="0" applyNumberFormat="1" applyFont="1" applyFill="1" applyBorder="1" applyAlignment="1" applyProtection="1">
      <alignment horizontal="center" vertical="center"/>
    </xf>
    <xf numFmtId="0" fontId="3" fillId="0" borderId="0" xfId="4" applyNumberFormat="1" applyFont="1" applyFill="1" applyBorder="1" applyAlignment="1" applyProtection="1">
      <alignment vertical="center" wrapText="1"/>
    </xf>
    <xf numFmtId="0" fontId="0" fillId="0" borderId="0" xfId="0" applyAlignment="1">
      <alignment vertical="top"/>
    </xf>
    <xf numFmtId="0" fontId="0" fillId="0" borderId="0" xfId="0" applyNumberFormat="1" applyFill="1" applyBorder="1" applyAlignment="1">
      <alignment horizontal="center" vertical="center"/>
    </xf>
    <xf numFmtId="0" fontId="0" fillId="2" borderId="3" xfId="1" applyFont="1" applyFill="1" applyBorder="1" applyAlignment="1" applyProtection="1">
      <alignment horizontal="right" vertical="center" wrapText="1" indent="1"/>
    </xf>
    <xf numFmtId="0" fontId="0" fillId="0" borderId="3" xfId="0" applyNumberFormat="1" applyFill="1" applyBorder="1" applyAlignment="1" applyProtection="1">
      <alignment vertical="center"/>
    </xf>
    <xf numFmtId="0" fontId="2" fillId="0" borderId="0" xfId="4" applyNumberFormat="1" applyFont="1" applyFill="1" applyBorder="1" applyAlignment="1" applyProtection="1">
      <alignment vertical="center" wrapText="1"/>
    </xf>
    <xf numFmtId="0" fontId="55" fillId="0" borderId="0" xfId="0" applyNumberFormat="1" applyFont="1" applyFill="1" applyBorder="1" applyAlignment="1">
      <alignment vertical="center"/>
    </xf>
    <xf numFmtId="0" fontId="2" fillId="0" borderId="0" xfId="13" applyFont="1" applyFill="1" applyBorder="1" applyAlignment="1" applyProtection="1">
      <alignment horizontal="right" vertical="center" wrapText="1"/>
    </xf>
    <xf numFmtId="0" fontId="26" fillId="0" borderId="0" xfId="4" applyNumberFormat="1" applyFont="1" applyFill="1" applyBorder="1" applyAlignment="1" applyProtection="1">
      <alignment vertical="center" wrapText="1"/>
    </xf>
    <xf numFmtId="0" fontId="2" fillId="2" borderId="15" xfId="5" applyFont="1" applyFill="1" applyBorder="1" applyAlignment="1" applyProtection="1">
      <alignment vertical="center" wrapText="1"/>
    </xf>
    <xf numFmtId="0" fontId="2" fillId="0" borderId="12" xfId="5" applyFont="1" applyFill="1" applyBorder="1" applyAlignment="1" applyProtection="1">
      <alignment vertical="center" wrapText="1"/>
    </xf>
    <xf numFmtId="0" fontId="2" fillId="0" borderId="13" xfId="5" applyFont="1" applyFill="1" applyBorder="1" applyAlignment="1" applyProtection="1">
      <alignment vertical="center" wrapText="1"/>
    </xf>
    <xf numFmtId="0" fontId="2" fillId="0" borderId="18" xfId="5" applyFont="1" applyFill="1" applyBorder="1" applyAlignment="1" applyProtection="1">
      <alignment vertical="center" wrapText="1"/>
    </xf>
    <xf numFmtId="0" fontId="0" fillId="8" borderId="3" xfId="15" applyFont="1" applyFill="1" applyBorder="1" applyAlignment="1" applyProtection="1">
      <alignment horizontal="center" vertical="center" wrapText="1"/>
    </xf>
    <xf numFmtId="0" fontId="0" fillId="8" borderId="3" xfId="13" applyFont="1" applyFill="1" applyBorder="1" applyAlignment="1" applyProtection="1">
      <alignment horizontal="center" vertical="center" wrapText="1"/>
    </xf>
    <xf numFmtId="0" fontId="56" fillId="2" borderId="0" xfId="5" applyFont="1" applyFill="1" applyBorder="1" applyAlignment="1" applyProtection="1">
      <alignment vertical="center" wrapText="1"/>
    </xf>
    <xf numFmtId="49" fontId="35" fillId="2" borderId="8" xfId="10" applyNumberFormat="1" applyFont="1" applyFill="1" applyBorder="1" applyAlignment="1" applyProtection="1">
      <alignment horizontal="center" vertical="center" wrapText="1"/>
    </xf>
    <xf numFmtId="0" fontId="26" fillId="2" borderId="8" xfId="10" applyNumberFormat="1" applyFont="1" applyFill="1" applyBorder="1" applyAlignment="1" applyProtection="1">
      <alignment horizontal="center" vertical="center" wrapText="1"/>
    </xf>
    <xf numFmtId="0" fontId="35" fillId="2" borderId="8" xfId="10" applyNumberFormat="1" applyFont="1" applyFill="1" applyBorder="1" applyAlignment="1" applyProtection="1">
      <alignment horizontal="center" vertical="center" wrapText="1"/>
    </xf>
    <xf numFmtId="0" fontId="26" fillId="0" borderId="0" xfId="5" applyFont="1" applyFill="1" applyBorder="1" applyAlignment="1" applyProtection="1">
      <alignment vertical="center" wrapText="1"/>
    </xf>
    <xf numFmtId="49" fontId="26" fillId="0" borderId="0" xfId="5" applyNumberFormat="1" applyFont="1" applyFill="1" applyBorder="1" applyAlignment="1" applyProtection="1">
      <alignment vertical="center" wrapText="1"/>
    </xf>
    <xf numFmtId="0" fontId="26" fillId="0" borderId="0" xfId="5" applyFont="1" applyFill="1" applyBorder="1" applyAlignment="1" applyProtection="1">
      <alignment horizontal="center" vertical="center" wrapText="1"/>
    </xf>
    <xf numFmtId="0" fontId="2" fillId="0" borderId="0" xfId="0" applyFont="1" applyBorder="1" applyAlignment="1">
      <alignment vertical="top"/>
    </xf>
    <xf numFmtId="0" fontId="2" fillId="0" borderId="11" xfId="0" applyFont="1" applyBorder="1" applyAlignment="1">
      <alignment vertical="top"/>
    </xf>
    <xf numFmtId="0" fontId="2" fillId="2" borderId="3" xfId="5" applyNumberFormat="1" applyFont="1" applyFill="1" applyBorder="1" applyAlignment="1" applyProtection="1">
      <alignment horizontal="left" vertical="center" wrapText="1"/>
    </xf>
    <xf numFmtId="0" fontId="2" fillId="0" borderId="3" xfId="13" applyFont="1" applyFill="1" applyBorder="1" applyAlignment="1" applyProtection="1">
      <alignment vertical="center" wrapText="1"/>
    </xf>
    <xf numFmtId="0" fontId="2" fillId="0" borderId="3" xfId="5" applyNumberFormat="1" applyFont="1" applyFill="1" applyBorder="1" applyAlignment="1" applyProtection="1">
      <alignment horizontal="left" vertical="center" wrapText="1" indent="6"/>
    </xf>
    <xf numFmtId="0" fontId="2" fillId="0" borderId="3" xfId="5" applyNumberFormat="1" applyFont="1" applyFill="1" applyBorder="1" applyAlignment="1" applyProtection="1">
      <alignment vertical="top" wrapText="1"/>
    </xf>
    <xf numFmtId="0" fontId="2" fillId="0" borderId="0" xfId="5" applyFont="1" applyFill="1" applyBorder="1" applyAlignment="1" applyProtection="1">
      <alignment horizontal="center" vertical="center" wrapText="1"/>
    </xf>
    <xf numFmtId="0" fontId="32" fillId="2" borderId="0" xfId="5" applyFont="1" applyFill="1" applyBorder="1" applyAlignment="1" applyProtection="1">
      <alignment horizontal="center" vertical="center" wrapText="1"/>
    </xf>
    <xf numFmtId="0" fontId="2" fillId="0" borderId="11" xfId="5" applyFont="1" applyFill="1" applyBorder="1" applyAlignment="1" applyProtection="1">
      <alignment vertical="center" wrapText="1"/>
    </xf>
    <xf numFmtId="0" fontId="2" fillId="2" borderId="3" xfId="5" applyNumberFormat="1" applyFont="1" applyFill="1" applyBorder="1" applyAlignment="1" applyProtection="1">
      <alignment horizontal="left" vertical="center" wrapText="1" indent="1"/>
    </xf>
    <xf numFmtId="0" fontId="30" fillId="0" borderId="0" xfId="5" applyFont="1" applyFill="1" applyBorder="1" applyAlignment="1" applyProtection="1">
      <alignment vertical="center" wrapText="1"/>
    </xf>
    <xf numFmtId="0" fontId="2" fillId="2" borderId="3" xfId="5" applyNumberFormat="1" applyFont="1" applyFill="1" applyBorder="1" applyAlignment="1" applyProtection="1">
      <alignment horizontal="left" vertical="center" wrapText="1" indent="2"/>
    </xf>
    <xf numFmtId="0" fontId="2" fillId="2" borderId="3" xfId="5" applyNumberFormat="1" applyFont="1" applyFill="1" applyBorder="1" applyAlignment="1" applyProtection="1">
      <alignment horizontal="left" vertical="center" wrapText="1" indent="3"/>
    </xf>
    <xf numFmtId="0" fontId="26" fillId="0" borderId="11" xfId="5" applyFont="1" applyFill="1" applyBorder="1" applyAlignment="1" applyProtection="1">
      <alignment horizontal="center" vertical="center" wrapText="1"/>
    </xf>
    <xf numFmtId="0" fontId="2" fillId="2" borderId="3" xfId="5" applyNumberFormat="1" applyFont="1" applyFill="1" applyBorder="1" applyAlignment="1" applyProtection="1">
      <alignment horizontal="left" vertical="center" wrapText="1" indent="4"/>
    </xf>
    <xf numFmtId="0" fontId="26" fillId="0" borderId="11" xfId="5" applyFont="1" applyFill="1" applyBorder="1" applyAlignment="1" applyProtection="1">
      <alignment vertical="center" wrapText="1"/>
    </xf>
    <xf numFmtId="0" fontId="2" fillId="2" borderId="3" xfId="5" applyNumberFormat="1" applyFont="1" applyFill="1" applyBorder="1" applyAlignment="1" applyProtection="1">
      <alignment horizontal="left" vertical="center" wrapText="1" indent="5"/>
    </xf>
    <xf numFmtId="0" fontId="2" fillId="5" borderId="3" xfId="5" applyNumberFormat="1" applyFont="1" applyFill="1" applyBorder="1" applyAlignment="1" applyProtection="1">
      <alignment horizontal="left" vertical="center" wrapText="1" indent="6"/>
      <protection locked="0"/>
    </xf>
    <xf numFmtId="4" fontId="2" fillId="5" borderId="3" xfId="2" applyNumberFormat="1" applyFont="1" applyFill="1" applyBorder="1" applyAlignment="1" applyProtection="1">
      <alignment horizontal="right" vertical="center" wrapText="1"/>
      <protection locked="0"/>
    </xf>
    <xf numFmtId="4" fontId="2" fillId="0" borderId="3" xfId="2" applyNumberFormat="1" applyFont="1" applyFill="1" applyBorder="1" applyAlignment="1" applyProtection="1">
      <alignment horizontal="right" vertical="center" wrapText="1"/>
    </xf>
    <xf numFmtId="165" fontId="2" fillId="0" borderId="3" xfId="2" applyNumberFormat="1" applyFont="1" applyFill="1" applyBorder="1" applyAlignment="1" applyProtection="1">
      <alignment horizontal="right" vertical="center" wrapText="1"/>
    </xf>
    <xf numFmtId="49" fontId="0" fillId="5" borderId="3" xfId="4" applyNumberFormat="1" applyFont="1" applyFill="1" applyBorder="1" applyAlignment="1" applyProtection="1">
      <alignment horizontal="center" vertical="center" wrapText="1"/>
      <protection locked="0"/>
    </xf>
    <xf numFmtId="49" fontId="2" fillId="0" borderId="3" xfId="5" applyNumberFormat="1" applyFont="1" applyFill="1" applyBorder="1" applyAlignment="1" applyProtection="1">
      <alignment horizontal="left" vertical="center" wrapText="1"/>
    </xf>
    <xf numFmtId="4" fontId="26" fillId="0" borderId="3" xfId="2" applyNumberFormat="1" applyFont="1" applyFill="1" applyBorder="1" applyAlignment="1" applyProtection="1">
      <alignment horizontal="center" vertical="center" wrapText="1"/>
    </xf>
    <xf numFmtId="0" fontId="57" fillId="7" borderId="2" xfId="0" applyFont="1" applyFill="1" applyBorder="1" applyAlignment="1" applyProtection="1">
      <alignment horizontal="center" vertical="center"/>
    </xf>
    <xf numFmtId="0" fontId="40" fillId="7" borderId="6" xfId="0" applyFont="1" applyFill="1" applyBorder="1" applyAlignment="1" applyProtection="1">
      <alignment horizontal="left" vertical="center" indent="6"/>
    </xf>
    <xf numFmtId="49" fontId="2" fillId="7" borderId="1" xfId="4" applyNumberFormat="1" applyFont="1" applyFill="1" applyBorder="1" applyAlignment="1" applyProtection="1">
      <alignment horizontal="center" vertical="center" wrapText="1"/>
    </xf>
    <xf numFmtId="0" fontId="40" fillId="7" borderId="6" xfId="0" applyFont="1" applyFill="1" applyBorder="1" applyAlignment="1" applyProtection="1">
      <alignment horizontal="left" vertical="center" indent="5"/>
    </xf>
    <xf numFmtId="49" fontId="37" fillId="7" borderId="6" xfId="4" applyNumberFormat="1" applyFont="1" applyFill="1" applyBorder="1" applyAlignment="1" applyProtection="1">
      <alignment horizontal="center" vertical="center" wrapText="1"/>
    </xf>
    <xf numFmtId="49" fontId="37" fillId="7" borderId="1" xfId="4" applyNumberFormat="1" applyFont="1" applyFill="1" applyBorder="1" applyAlignment="1" applyProtection="1">
      <alignment horizontal="center" vertical="center" wrapText="1"/>
    </xf>
    <xf numFmtId="0" fontId="26" fillId="0" borderId="0" xfId="0" applyFont="1" applyFill="1" applyBorder="1" applyAlignment="1" applyProtection="1">
      <alignment vertical="top"/>
    </xf>
    <xf numFmtId="0" fontId="50" fillId="0" borderId="0" xfId="0" applyFont="1" applyBorder="1" applyAlignment="1">
      <alignment vertical="top"/>
    </xf>
    <xf numFmtId="0" fontId="40" fillId="7" borderId="6" xfId="0" applyFont="1" applyFill="1" applyBorder="1" applyAlignment="1" applyProtection="1">
      <alignment horizontal="left" vertical="center" indent="4"/>
    </xf>
    <xf numFmtId="0" fontId="54" fillId="0" borderId="0" xfId="5" applyFont="1" applyFill="1" applyAlignment="1" applyProtection="1">
      <alignment vertical="top" wrapText="1"/>
    </xf>
    <xf numFmtId="0" fontId="2" fillId="0" borderId="0" xfId="13" applyFont="1" applyFill="1" applyBorder="1" applyAlignment="1" applyProtection="1">
      <alignment horizontal="left" vertical="center" wrapText="1" indent="2"/>
    </xf>
    <xf numFmtId="0" fontId="2" fillId="0" borderId="0" xfId="4" applyNumberFormat="1" applyFont="1" applyFill="1" applyBorder="1" applyAlignment="1" applyProtection="1">
      <alignment horizontal="left" vertical="center" wrapText="1"/>
    </xf>
    <xf numFmtId="0" fontId="2" fillId="0" borderId="0" xfId="5" applyFont="1" applyFill="1" applyAlignment="1" applyProtection="1">
      <alignment horizontal="left" vertical="center" wrapText="1" indent="2"/>
    </xf>
    <xf numFmtId="0" fontId="2" fillId="2" borderId="0" xfId="5" applyFont="1" applyFill="1" applyBorder="1" applyAlignment="1" applyProtection="1">
      <alignment horizontal="right" vertical="center" wrapText="1"/>
    </xf>
    <xf numFmtId="0" fontId="34" fillId="0" borderId="0" xfId="3" applyFont="1" applyBorder="1" applyAlignment="1">
      <alignment vertical="center" wrapText="1"/>
    </xf>
    <xf numFmtId="0" fontId="2" fillId="2" borderId="0" xfId="5" applyFont="1" applyFill="1" applyBorder="1" applyAlignment="1" applyProtection="1">
      <alignment horizontal="center" vertical="center" wrapText="1"/>
    </xf>
    <xf numFmtId="0" fontId="2" fillId="2" borderId="0" xfId="5" applyFont="1" applyFill="1" applyBorder="1" applyAlignment="1" applyProtection="1">
      <alignment horizontal="right" vertical="center"/>
    </xf>
    <xf numFmtId="0" fontId="2" fillId="2" borderId="3" xfId="5" applyFont="1" applyFill="1" applyBorder="1" applyAlignment="1" applyProtection="1">
      <alignment horizontal="center" vertical="center" wrapText="1"/>
    </xf>
    <xf numFmtId="0" fontId="0" fillId="0" borderId="3" xfId="10" applyFont="1" applyFill="1" applyBorder="1" applyAlignment="1" applyProtection="1">
      <alignment horizontal="center" vertical="center" wrapText="1"/>
    </xf>
    <xf numFmtId="49" fontId="2" fillId="0" borderId="0" xfId="16" applyNumberFormat="1" applyFont="1">
      <alignment vertical="top"/>
    </xf>
    <xf numFmtId="49" fontId="0" fillId="2" borderId="3" xfId="5" applyNumberFormat="1" applyFont="1" applyFill="1" applyBorder="1" applyAlignment="1" applyProtection="1">
      <alignment horizontal="center" vertical="center" wrapText="1"/>
    </xf>
    <xf numFmtId="0" fontId="0" fillId="0" borderId="3" xfId="5" applyFont="1" applyFill="1" applyBorder="1" applyAlignment="1" applyProtection="1">
      <alignment horizontal="left" vertical="center" wrapText="1"/>
    </xf>
    <xf numFmtId="0" fontId="0" fillId="5" borderId="3" xfId="2" applyNumberFormat="1" applyFont="1" applyFill="1" applyBorder="1" applyAlignment="1" applyProtection="1">
      <alignment horizontal="left" vertical="center" wrapText="1"/>
      <protection locked="0"/>
    </xf>
    <xf numFmtId="49" fontId="6" fillId="5" borderId="3" xfId="2" applyNumberFormat="1" applyFill="1" applyBorder="1" applyAlignment="1" applyProtection="1">
      <alignment horizontal="left" vertical="center" wrapText="1"/>
      <protection locked="0"/>
    </xf>
    <xf numFmtId="49" fontId="2" fillId="0" borderId="0" xfId="0" applyNumberFormat="1" applyFont="1" applyAlignment="1">
      <alignment vertical="top"/>
    </xf>
    <xf numFmtId="0" fontId="30" fillId="2" borderId="0" xfId="5" applyFont="1" applyFill="1" applyBorder="1" applyAlignment="1" applyProtection="1">
      <alignment horizontal="center" vertical="center" wrapText="1"/>
    </xf>
    <xf numFmtId="0" fontId="2" fillId="7" borderId="2" xfId="5" applyFont="1" applyFill="1" applyBorder="1" applyAlignment="1" applyProtection="1">
      <alignment vertical="center" wrapText="1"/>
    </xf>
    <xf numFmtId="49" fontId="40" fillId="7" borderId="6" xfId="16" applyFont="1" applyFill="1" applyBorder="1" applyAlignment="1" applyProtection="1">
      <alignment horizontal="left" vertical="center"/>
    </xf>
    <xf numFmtId="49" fontId="40" fillId="7" borderId="6" xfId="16" applyFont="1" applyFill="1" applyBorder="1" applyAlignment="1" applyProtection="1">
      <alignment horizontal="left" vertical="center" indent="2"/>
    </xf>
    <xf numFmtId="49" fontId="58" fillId="7" borderId="1" xfId="16" applyFont="1" applyFill="1" applyBorder="1" applyAlignment="1" applyProtection="1">
      <alignment horizontal="center" vertical="top"/>
    </xf>
    <xf numFmtId="0" fontId="2" fillId="0" borderId="8" xfId="5" applyFont="1" applyFill="1" applyBorder="1" applyAlignment="1" applyProtection="1">
      <alignment vertical="center" wrapText="1"/>
    </xf>
    <xf numFmtId="0" fontId="2" fillId="0" borderId="0" xfId="5" applyFont="1" applyFill="1" applyAlignment="1" applyProtection="1">
      <alignment horizontal="left" vertical="center" wrapText="1" indent="1"/>
    </xf>
    <xf numFmtId="0" fontId="13" fillId="0" borderId="0" xfId="3" applyFont="1" applyBorder="1" applyAlignment="1">
      <alignment vertical="center" wrapText="1"/>
    </xf>
    <xf numFmtId="0" fontId="0" fillId="2" borderId="2" xfId="1" applyFont="1" applyFill="1" applyBorder="1" applyAlignment="1" applyProtection="1">
      <alignment horizontal="right" vertical="center" wrapText="1" indent="1"/>
    </xf>
    <xf numFmtId="0" fontId="49" fillId="0" borderId="0" xfId="4" applyNumberFormat="1" applyFont="1" applyFill="1" applyBorder="1" applyAlignment="1" applyProtection="1">
      <alignment vertical="center" wrapText="1"/>
    </xf>
    <xf numFmtId="49" fontId="0" fillId="2" borderId="2" xfId="5" applyNumberFormat="1" applyFont="1" applyFill="1" applyBorder="1" applyAlignment="1" applyProtection="1">
      <alignment horizontal="center" vertical="center" wrapText="1"/>
    </xf>
    <xf numFmtId="0" fontId="2" fillId="0" borderId="3" xfId="5" applyFont="1" applyFill="1" applyBorder="1" applyAlignment="1" applyProtection="1">
      <alignment vertical="center" wrapText="1"/>
    </xf>
    <xf numFmtId="0" fontId="49" fillId="0" borderId="0" xfId="5" applyFont="1" applyFill="1" applyAlignment="1" applyProtection="1">
      <alignment vertical="center" wrapText="1"/>
    </xf>
    <xf numFmtId="0" fontId="0" fillId="0" borderId="3" xfId="5" applyFont="1" applyFill="1" applyBorder="1" applyAlignment="1" applyProtection="1">
      <alignment horizontal="center" vertical="center" wrapText="1"/>
    </xf>
    <xf numFmtId="49" fontId="0" fillId="2" borderId="12" xfId="5" applyNumberFormat="1" applyFont="1" applyFill="1" applyBorder="1" applyAlignment="1" applyProtection="1">
      <alignment horizontal="center" vertical="center" wrapText="1"/>
    </xf>
    <xf numFmtId="0" fontId="2" fillId="0" borderId="18" xfId="5" applyNumberFormat="1" applyFont="1" applyFill="1" applyBorder="1" applyAlignment="1" applyProtection="1">
      <alignment horizontal="left" vertical="center" wrapText="1"/>
    </xf>
    <xf numFmtId="0" fontId="30" fillId="0" borderId="3" xfId="5" applyFont="1" applyFill="1" applyBorder="1" applyAlignment="1" applyProtection="1">
      <alignment horizontal="center" vertical="center" wrapText="1"/>
    </xf>
    <xf numFmtId="0" fontId="2" fillId="7" borderId="19" xfId="5" applyFont="1" applyFill="1" applyBorder="1" applyAlignment="1" applyProtection="1">
      <alignment vertical="center" wrapText="1"/>
    </xf>
    <xf numFmtId="4" fontId="0" fillId="5" borderId="3" xfId="2" applyNumberFormat="1" applyFont="1" applyFill="1" applyBorder="1" applyAlignment="1" applyProtection="1">
      <alignment horizontal="right" vertical="center" wrapText="1"/>
      <protection locked="0"/>
    </xf>
    <xf numFmtId="49" fontId="40" fillId="7" borderId="6" xfId="16" applyFont="1" applyFill="1" applyBorder="1" applyAlignment="1" applyProtection="1">
      <alignment horizontal="left" vertical="center" indent="3"/>
    </xf>
    <xf numFmtId="49" fontId="2" fillId="0" borderId="0" xfId="16">
      <alignment vertical="top"/>
    </xf>
    <xf numFmtId="49" fontId="2" fillId="0" borderId="8" xfId="16" applyBorder="1">
      <alignment vertical="top"/>
    </xf>
    <xf numFmtId="49" fontId="26" fillId="0" borderId="0" xfId="16" applyFont="1" applyAlignment="1">
      <alignment vertical="top"/>
    </xf>
    <xf numFmtId="0" fontId="51" fillId="0" borderId="0" xfId="5" applyFont="1" applyFill="1" applyAlignment="1" applyProtection="1">
      <alignment horizontal="right" vertical="top" wrapText="1"/>
    </xf>
    <xf numFmtId="0" fontId="30" fillId="0" borderId="0" xfId="17" applyFont="1" applyAlignment="1" applyProtection="1">
      <alignment horizontal="center" vertical="center"/>
    </xf>
    <xf numFmtId="0" fontId="2" fillId="0" borderId="0" xfId="17" applyFont="1" applyProtection="1"/>
    <xf numFmtId="0" fontId="2" fillId="0" borderId="0" xfId="17" applyFont="1" applyAlignment="1" applyProtection="1"/>
    <xf numFmtId="0" fontId="30" fillId="2" borderId="0" xfId="17" applyFont="1" applyFill="1" applyBorder="1" applyAlignment="1" applyProtection="1">
      <alignment horizontal="center" vertical="center"/>
    </xf>
    <xf numFmtId="0" fontId="2" fillId="2" borderId="0" xfId="17" applyFont="1" applyFill="1" applyBorder="1" applyProtection="1"/>
    <xf numFmtId="0" fontId="34" fillId="0" borderId="0" xfId="17" applyFont="1" applyProtection="1"/>
    <xf numFmtId="0" fontId="2" fillId="2" borderId="3" xfId="17" applyFont="1" applyFill="1" applyBorder="1" applyAlignment="1" applyProtection="1">
      <alignment horizontal="center" vertical="center"/>
    </xf>
    <xf numFmtId="49" fontId="2" fillId="0" borderId="3" xfId="17" applyNumberFormat="1" applyFont="1" applyFill="1" applyBorder="1" applyAlignment="1" applyProtection="1">
      <alignment horizontal="left" vertical="center" wrapText="1"/>
    </xf>
    <xf numFmtId="0" fontId="30" fillId="2" borderId="0" xfId="17" applyFont="1" applyFill="1" applyBorder="1" applyAlignment="1" applyProtection="1">
      <alignment horizontal="center" vertical="center" wrapText="1"/>
    </xf>
    <xf numFmtId="49" fontId="2" fillId="6" borderId="3" xfId="17" applyNumberFormat="1" applyFont="1" applyFill="1" applyBorder="1" applyAlignment="1" applyProtection="1">
      <alignment horizontal="left" vertical="center" wrapText="1"/>
      <protection locked="0"/>
    </xf>
    <xf numFmtId="0" fontId="40" fillId="7" borderId="1" xfId="0" applyFont="1" applyFill="1" applyBorder="1" applyAlignment="1" applyProtection="1">
      <alignment horizontal="left" vertical="center"/>
    </xf>
    <xf numFmtId="0" fontId="2" fillId="0" borderId="0" xfId="5" applyFont="1" applyFill="1" applyAlignment="1" applyProtection="1">
      <alignment horizontal="center" vertical="center" wrapText="1"/>
    </xf>
    <xf numFmtId="49" fontId="0" fillId="5" borderId="1" xfId="4" applyNumberFormat="1" applyFont="1" applyFill="1" applyBorder="1" applyAlignment="1" applyProtection="1">
      <alignment horizontal="center" vertical="center" wrapText="1"/>
      <protection locked="0"/>
    </xf>
    <xf numFmtId="49" fontId="40" fillId="7" borderId="6" xfId="16" applyFont="1" applyFill="1" applyBorder="1" applyAlignment="1" applyProtection="1">
      <alignment horizontal="center" vertical="center"/>
    </xf>
    <xf numFmtId="49" fontId="2" fillId="0" borderId="8" xfId="16" applyBorder="1" applyAlignment="1">
      <alignment horizontal="center" vertical="top"/>
    </xf>
    <xf numFmtId="165" fontId="0" fillId="5" borderId="3" xfId="2" applyNumberFormat="1" applyFont="1" applyFill="1" applyBorder="1" applyAlignment="1" applyProtection="1">
      <alignment horizontal="right" vertical="center" wrapText="1"/>
      <protection locked="0"/>
    </xf>
    <xf numFmtId="4" fontId="59" fillId="0" borderId="0" xfId="5" applyNumberFormat="1" applyFont="1" applyFill="1" applyAlignment="1" applyProtection="1">
      <alignment vertical="center"/>
    </xf>
    <xf numFmtId="4" fontId="2" fillId="0" borderId="0" xfId="5" applyNumberFormat="1" applyFont="1" applyFill="1" applyAlignment="1" applyProtection="1">
      <alignment vertical="center" wrapText="1"/>
    </xf>
    <xf numFmtId="4" fontId="0" fillId="0" borderId="0" xfId="0" applyNumberFormat="1" applyAlignment="1">
      <alignment vertical="top"/>
    </xf>
    <xf numFmtId="0" fontId="60" fillId="0" borderId="0" xfId="0" applyFont="1"/>
    <xf numFmtId="0" fontId="62" fillId="0" borderId="0" xfId="0" applyFont="1"/>
    <xf numFmtId="0" fontId="61" fillId="0" borderId="0" xfId="0" applyFont="1" applyAlignment="1">
      <alignment horizontal="center" wrapText="1"/>
    </xf>
    <xf numFmtId="0" fontId="60" fillId="0" borderId="20" xfId="0" applyFont="1" applyBorder="1" applyAlignment="1">
      <alignment vertical="center" wrapText="1"/>
    </xf>
    <xf numFmtId="0" fontId="60" fillId="0" borderId="22" xfId="0" applyFont="1" applyBorder="1" applyAlignment="1">
      <alignment horizontal="center" vertical="center" wrapText="1"/>
    </xf>
    <xf numFmtId="0" fontId="60" fillId="0" borderId="23" xfId="0" applyFont="1" applyBorder="1" applyAlignment="1">
      <alignment vertical="center" wrapText="1"/>
    </xf>
    <xf numFmtId="0" fontId="60" fillId="0" borderId="26" xfId="0" applyFont="1" applyBorder="1" applyAlignment="1">
      <alignment vertical="center" wrapText="1"/>
    </xf>
    <xf numFmtId="0" fontId="60" fillId="0" borderId="22" xfId="0" applyFont="1" applyBorder="1" applyAlignment="1">
      <alignment horizontal="center" vertical="center"/>
    </xf>
    <xf numFmtId="49" fontId="60" fillId="0" borderId="20" xfId="0" applyNumberFormat="1" applyFont="1" applyBorder="1" applyAlignment="1">
      <alignment vertical="center"/>
    </xf>
    <xf numFmtId="4" fontId="60" fillId="0" borderId="22" xfId="0" applyNumberFormat="1" applyFont="1" applyBorder="1" applyAlignment="1">
      <alignment horizontal="center" vertical="center"/>
    </xf>
    <xf numFmtId="2" fontId="60" fillId="0" borderId="22" xfId="0" applyNumberFormat="1" applyFont="1" applyBorder="1" applyAlignment="1">
      <alignment horizontal="center" vertical="center"/>
    </xf>
    <xf numFmtId="49" fontId="60" fillId="0" borderId="23" xfId="0" applyNumberFormat="1" applyFont="1" applyBorder="1" applyAlignment="1">
      <alignment vertical="center"/>
    </xf>
    <xf numFmtId="0" fontId="64" fillId="0" borderId="27" xfId="0" applyFont="1" applyBorder="1"/>
    <xf numFmtId="0" fontId="64" fillId="0" borderId="0" xfId="0" applyFont="1"/>
    <xf numFmtId="0" fontId="65" fillId="0" borderId="0" xfId="0" applyFont="1"/>
    <xf numFmtId="0" fontId="60" fillId="0" borderId="0" xfId="0" applyFont="1" applyAlignment="1"/>
    <xf numFmtId="0" fontId="61" fillId="0" borderId="0" xfId="0" applyFont="1" applyAlignment="1">
      <alignment wrapText="1"/>
    </xf>
    <xf numFmtId="0" fontId="64" fillId="0" borderId="27" xfId="0" applyFont="1" applyBorder="1" applyAlignment="1"/>
    <xf numFmtId="0" fontId="65" fillId="0" borderId="0" xfId="0" applyFont="1" applyAlignment="1"/>
    <xf numFmtId="166" fontId="60" fillId="0" borderId="22" xfId="0" applyNumberFormat="1" applyFont="1" applyBorder="1" applyAlignment="1">
      <alignment horizontal="center" vertical="center" wrapText="1"/>
    </xf>
    <xf numFmtId="1" fontId="60" fillId="0" borderId="22" xfId="0" applyNumberFormat="1" applyFont="1" applyBorder="1" applyAlignment="1">
      <alignment horizontal="center" vertical="center" wrapText="1"/>
    </xf>
    <xf numFmtId="0" fontId="2" fillId="0" borderId="0" xfId="5" applyFont="1" applyFill="1" applyAlignment="1" applyProtection="1">
      <alignment horizontal="left" vertical="top" wrapText="1"/>
    </xf>
    <xf numFmtId="49" fontId="66" fillId="5" borderId="3" xfId="2" applyNumberFormat="1" applyFont="1" applyFill="1" applyBorder="1" applyAlignment="1" applyProtection="1">
      <alignment horizontal="left" vertical="center" wrapText="1"/>
      <protection locked="0"/>
    </xf>
    <xf numFmtId="49" fontId="67" fillId="5" borderId="3" xfId="2" applyNumberFormat="1" applyFont="1" applyFill="1" applyBorder="1" applyAlignment="1" applyProtection="1">
      <alignment horizontal="left" vertical="center" wrapText="1"/>
      <protection locked="0"/>
    </xf>
    <xf numFmtId="0" fontId="13" fillId="0" borderId="1" xfId="3" applyFont="1" applyBorder="1" applyAlignment="1">
      <alignment horizontal="center" vertical="center" wrapText="1"/>
    </xf>
    <xf numFmtId="0" fontId="13" fillId="0" borderId="2" xfId="3" applyFont="1" applyBorder="1" applyAlignment="1">
      <alignment horizontal="center" vertical="center" wrapText="1"/>
    </xf>
    <xf numFmtId="0" fontId="2" fillId="2" borderId="0" xfId="1" applyNumberFormat="1" applyFont="1" applyFill="1" applyBorder="1" applyAlignment="1" applyProtection="1">
      <alignment horizontal="left" vertical="top" wrapText="1"/>
    </xf>
    <xf numFmtId="0" fontId="25" fillId="0" borderId="0" xfId="1" applyFont="1" applyAlignment="1" applyProtection="1">
      <alignment horizontal="left" vertical="top" wrapText="1"/>
    </xf>
    <xf numFmtId="164" fontId="2" fillId="0" borderId="2" xfId="5" applyNumberFormat="1" applyFont="1" applyFill="1" applyBorder="1" applyAlignment="1" applyProtection="1">
      <alignment horizontal="center" vertical="center" wrapText="1"/>
    </xf>
    <xf numFmtId="164" fontId="2" fillId="0" borderId="1" xfId="5" applyNumberFormat="1" applyFont="1" applyFill="1" applyBorder="1" applyAlignment="1" applyProtection="1">
      <alignment horizontal="center" vertical="center" wrapText="1"/>
    </xf>
    <xf numFmtId="164" fontId="2" fillId="0" borderId="3" xfId="5" applyNumberFormat="1" applyFont="1" applyFill="1" applyBorder="1" applyAlignment="1" applyProtection="1">
      <alignment horizontal="center" vertical="center" wrapText="1"/>
    </xf>
    <xf numFmtId="49" fontId="35" fillId="0" borderId="6" xfId="10" applyNumberFormat="1" applyFont="1" applyFill="1" applyBorder="1" applyAlignment="1" applyProtection="1">
      <alignment horizontal="center" vertical="center" wrapText="1"/>
    </xf>
    <xf numFmtId="0" fontId="30" fillId="0" borderId="11" xfId="5" applyFont="1" applyFill="1" applyBorder="1" applyAlignment="1" applyProtection="1">
      <alignment horizontal="center" vertical="center" wrapText="1"/>
    </xf>
    <xf numFmtId="0" fontId="2" fillId="0" borderId="3" xfId="5" applyFont="1" applyFill="1" applyBorder="1" applyAlignment="1" applyProtection="1">
      <alignment horizontal="center" vertical="center" wrapText="1"/>
    </xf>
    <xf numFmtId="0" fontId="2" fillId="3" borderId="12" xfId="5" applyNumberFormat="1" applyFont="1" applyFill="1" applyBorder="1" applyAlignment="1" applyProtection="1">
      <alignment horizontal="left" vertical="center" wrapText="1" indent="1"/>
    </xf>
    <xf numFmtId="0" fontId="2" fillId="3" borderId="13" xfId="5" applyNumberFormat="1" applyFont="1" applyFill="1" applyBorder="1" applyAlignment="1" applyProtection="1">
      <alignment horizontal="left" vertical="center" wrapText="1" indent="1"/>
    </xf>
    <xf numFmtId="14" fontId="30" fillId="0" borderId="12" xfId="4" applyNumberFormat="1" applyFont="1" applyFill="1" applyBorder="1" applyAlignment="1" applyProtection="1">
      <alignment horizontal="center" vertical="center" wrapText="1"/>
    </xf>
    <xf numFmtId="14" fontId="30" fillId="0" borderId="13" xfId="4" applyNumberFormat="1" applyFont="1" applyFill="1" applyBorder="1" applyAlignment="1" applyProtection="1">
      <alignment horizontal="center" vertical="center" wrapText="1"/>
    </xf>
    <xf numFmtId="14" fontId="2" fillId="3" borderId="12" xfId="4" applyNumberFormat="1" applyFont="1" applyFill="1" applyBorder="1" applyAlignment="1" applyProtection="1">
      <alignment horizontal="left" vertical="center" wrapText="1" indent="1"/>
    </xf>
    <xf numFmtId="14" fontId="2" fillId="3" borderId="13" xfId="4" applyNumberFormat="1" applyFont="1" applyFill="1" applyBorder="1" applyAlignment="1" applyProtection="1">
      <alignment horizontal="left" vertical="center" wrapText="1" indent="1"/>
    </xf>
    <xf numFmtId="4" fontId="2" fillId="0" borderId="3" xfId="7" applyFont="1" applyFill="1" applyBorder="1" applyAlignment="1" applyProtection="1">
      <alignment horizontal="center" vertical="center" wrapText="1"/>
    </xf>
    <xf numFmtId="0" fontId="13" fillId="0" borderId="1" xfId="6" applyFont="1" applyFill="1" applyBorder="1" applyAlignment="1" applyProtection="1">
      <alignment horizontal="left" vertical="center" wrapText="1" indent="1"/>
    </xf>
    <xf numFmtId="0" fontId="13" fillId="0" borderId="3" xfId="6" applyFont="1" applyFill="1" applyBorder="1" applyAlignment="1" applyProtection="1">
      <alignment horizontal="left" vertical="center" wrapText="1" indent="1"/>
    </xf>
    <xf numFmtId="0" fontId="13" fillId="0" borderId="2" xfId="6" applyFont="1" applyFill="1" applyBorder="1" applyAlignment="1" applyProtection="1">
      <alignment horizontal="left" vertical="center" wrapText="1" indent="1"/>
    </xf>
    <xf numFmtId="0" fontId="2" fillId="0" borderId="0" xfId="5" applyFont="1" applyFill="1" applyBorder="1" applyAlignment="1" applyProtection="1">
      <alignment horizontal="center" vertical="center" wrapText="1"/>
    </xf>
    <xf numFmtId="49" fontId="2" fillId="0" borderId="0" xfId="4" applyNumberFormat="1" applyFont="1" applyFill="1" applyBorder="1" applyAlignment="1" applyProtection="1">
      <alignment horizontal="center" vertical="center" wrapText="1"/>
    </xf>
    <xf numFmtId="0" fontId="0" fillId="0" borderId="0" xfId="0" applyNumberFormat="1" applyAlignment="1">
      <alignment horizontal="left" vertical="top" wrapText="1"/>
    </xf>
    <xf numFmtId="0" fontId="0" fillId="0" borderId="0" xfId="0" quotePrefix="1" applyNumberFormat="1" applyAlignment="1">
      <alignment horizontal="left" vertical="top" wrapText="1" indent="1"/>
    </xf>
    <xf numFmtId="0" fontId="0" fillId="0" borderId="0" xfId="0" applyNumberFormat="1" applyAlignment="1">
      <alignment horizontal="left" vertical="top" wrapText="1" indent="1"/>
    </xf>
    <xf numFmtId="49" fontId="2" fillId="0" borderId="3" xfId="10" applyNumberFormat="1" applyFont="1" applyFill="1" applyBorder="1" applyAlignment="1" applyProtection="1">
      <alignment horizontal="center" vertical="center" wrapText="1"/>
    </xf>
    <xf numFmtId="49" fontId="0" fillId="3" borderId="3" xfId="0" applyNumberFormat="1" applyFill="1" applyBorder="1" applyAlignment="1" applyProtection="1">
      <alignment horizontal="left" vertical="center" wrapText="1"/>
    </xf>
    <xf numFmtId="49" fontId="2" fillId="3" borderId="3" xfId="4" applyNumberFormat="1" applyFont="1" applyFill="1" applyBorder="1" applyAlignment="1" applyProtection="1">
      <alignment horizontal="center" vertical="center" wrapText="1"/>
    </xf>
    <xf numFmtId="49" fontId="2" fillId="3" borderId="12" xfId="10" applyNumberFormat="1" applyFont="1" applyFill="1" applyBorder="1" applyAlignment="1" applyProtection="1">
      <alignment horizontal="left" vertical="center" wrapText="1"/>
    </xf>
    <xf numFmtId="49" fontId="2" fillId="3" borderId="13" xfId="10" applyNumberFormat="1" applyFont="1" applyFill="1" applyBorder="1" applyAlignment="1" applyProtection="1">
      <alignment horizontal="left" vertical="center" wrapText="1"/>
    </xf>
    <xf numFmtId="49" fontId="2" fillId="3" borderId="18" xfId="10" applyNumberFormat="1" applyFont="1" applyFill="1" applyBorder="1" applyAlignment="1" applyProtection="1">
      <alignment horizontal="left" vertical="center" wrapText="1"/>
    </xf>
    <xf numFmtId="0" fontId="0" fillId="3" borderId="3" xfId="0" applyFill="1" applyBorder="1" applyAlignment="1" applyProtection="1">
      <alignment vertical="top"/>
    </xf>
    <xf numFmtId="0" fontId="0" fillId="0" borderId="3" xfId="0" applyBorder="1" applyAlignment="1">
      <alignment vertical="top"/>
    </xf>
    <xf numFmtId="0" fontId="0" fillId="3" borderId="3" xfId="0" applyNumberFormat="1" applyFill="1" applyBorder="1" applyAlignment="1" applyProtection="1">
      <alignment horizontal="left" vertical="center" wrapText="1"/>
    </xf>
    <xf numFmtId="49" fontId="35" fillId="2" borderId="15" xfId="10" applyNumberFormat="1" applyFont="1" applyFill="1" applyBorder="1" applyAlignment="1" applyProtection="1">
      <alignment horizontal="center" vertical="center" wrapText="1"/>
    </xf>
    <xf numFmtId="0" fontId="0" fillId="0" borderId="3" xfId="0" applyNumberFormat="1" applyBorder="1" applyAlignment="1">
      <alignment horizontal="center" vertical="center"/>
    </xf>
    <xf numFmtId="0" fontId="2" fillId="3" borderId="12" xfId="4" applyNumberFormat="1" applyFont="1" applyFill="1" applyBorder="1" applyAlignment="1" applyProtection="1">
      <alignment horizontal="left" vertical="center" wrapText="1"/>
    </xf>
    <xf numFmtId="0" fontId="2" fillId="3" borderId="13" xfId="4" applyNumberFormat="1" applyFont="1" applyFill="1" applyBorder="1" applyAlignment="1" applyProtection="1">
      <alignment horizontal="left" vertical="center" wrapText="1"/>
    </xf>
    <xf numFmtId="0" fontId="2" fillId="3" borderId="18" xfId="4" applyNumberFormat="1" applyFont="1" applyFill="1" applyBorder="1" applyAlignment="1" applyProtection="1">
      <alignment horizontal="left" vertical="center" wrapText="1"/>
    </xf>
    <xf numFmtId="0" fontId="2" fillId="3" borderId="3" xfId="4" applyNumberFormat="1" applyFont="1" applyFill="1" applyBorder="1" applyAlignment="1" applyProtection="1">
      <alignment horizontal="center" vertical="center" wrapText="1"/>
    </xf>
    <xf numFmtId="0" fontId="0" fillId="0" borderId="3" xfId="0" applyNumberFormat="1" applyBorder="1" applyAlignment="1">
      <alignment horizontal="center" vertical="center" wrapText="1"/>
    </xf>
    <xf numFmtId="0" fontId="2" fillId="0" borderId="3" xfId="13" applyFont="1" applyFill="1" applyBorder="1" applyAlignment="1" applyProtection="1">
      <alignment horizontal="center" vertical="center" wrapText="1"/>
    </xf>
    <xf numFmtId="0" fontId="3" fillId="0" borderId="0" xfId="13" applyFont="1" applyFill="1" applyBorder="1" applyAlignment="1" applyProtection="1">
      <alignment horizontal="right" vertical="center" wrapText="1"/>
    </xf>
    <xf numFmtId="0" fontId="23" fillId="0" borderId="0" xfId="0" applyNumberFormat="1" applyFont="1" applyFill="1" applyBorder="1" applyAlignment="1" applyProtection="1">
      <alignment horizontal="center" vertical="center"/>
    </xf>
    <xf numFmtId="0" fontId="3" fillId="0" borderId="15" xfId="13" applyFont="1" applyFill="1" applyBorder="1" applyAlignment="1" applyProtection="1">
      <alignment horizontal="right" vertical="center" wrapText="1"/>
    </xf>
    <xf numFmtId="0" fontId="2" fillId="0" borderId="3" xfId="13" applyFont="1" applyFill="1" applyBorder="1" applyAlignment="1" applyProtection="1">
      <alignment horizontal="right" vertical="center" wrapText="1"/>
    </xf>
    <xf numFmtId="0" fontId="23" fillId="0" borderId="0" xfId="0" applyNumberFormat="1" applyFont="1" applyFill="1" applyBorder="1" applyAlignment="1">
      <alignment horizontal="right" vertical="center"/>
    </xf>
    <xf numFmtId="0" fontId="3" fillId="0" borderId="11" xfId="6" applyFont="1" applyFill="1" applyBorder="1" applyAlignment="1" applyProtection="1">
      <alignment horizontal="left" vertical="center" wrapText="1" indent="1"/>
    </xf>
    <xf numFmtId="0" fontId="3" fillId="0" borderId="13" xfId="6" applyFont="1" applyFill="1" applyBorder="1" applyAlignment="1" applyProtection="1">
      <alignment horizontal="left" vertical="center" wrapText="1" indent="1"/>
    </xf>
    <xf numFmtId="0" fontId="3" fillId="0" borderId="10" xfId="6" applyFont="1" applyFill="1" applyBorder="1" applyAlignment="1" applyProtection="1">
      <alignment horizontal="left" vertical="center" wrapText="1" indent="1"/>
    </xf>
    <xf numFmtId="0" fontId="2" fillId="0" borderId="0" xfId="5" applyFont="1" applyFill="1" applyAlignment="1" applyProtection="1">
      <alignment horizontal="left" vertical="top" wrapText="1"/>
    </xf>
    <xf numFmtId="0" fontId="13" fillId="0" borderId="1" xfId="3" applyFont="1" applyFill="1" applyBorder="1" applyAlignment="1">
      <alignment horizontal="left" vertical="center" wrapText="1" indent="1"/>
    </xf>
    <xf numFmtId="0" fontId="13" fillId="0" borderId="3" xfId="3" applyFont="1" applyFill="1" applyBorder="1" applyAlignment="1">
      <alignment horizontal="left" vertical="center" wrapText="1" indent="1"/>
    </xf>
    <xf numFmtId="0" fontId="13" fillId="0" borderId="2" xfId="3" applyFont="1" applyFill="1" applyBorder="1" applyAlignment="1">
      <alignment horizontal="left" vertical="center" wrapText="1" indent="1"/>
    </xf>
    <xf numFmtId="0" fontId="0" fillId="0" borderId="3" xfId="0" applyNumberFormat="1" applyFill="1" applyBorder="1" applyAlignment="1">
      <alignment horizontal="center" vertical="center"/>
    </xf>
    <xf numFmtId="0" fontId="26" fillId="0" borderId="0" xfId="0" applyNumberFormat="1" applyFont="1" applyFill="1" applyBorder="1" applyAlignment="1">
      <alignment horizontal="center" vertical="center"/>
    </xf>
    <xf numFmtId="49" fontId="0" fillId="5" borderId="3" xfId="4" applyNumberFormat="1" applyFont="1" applyFill="1" applyBorder="1" applyAlignment="1" applyProtection="1">
      <alignment horizontal="center" vertical="center" wrapText="1"/>
      <protection locked="0"/>
    </xf>
    <xf numFmtId="49" fontId="37" fillId="5" borderId="3" xfId="4" applyNumberFormat="1" applyFont="1" applyFill="1" applyBorder="1" applyAlignment="1" applyProtection="1">
      <alignment horizontal="center" vertical="center" wrapText="1"/>
      <protection locked="0"/>
    </xf>
    <xf numFmtId="49" fontId="2" fillId="4" borderId="3" xfId="4" applyNumberFormat="1" applyFont="1" applyFill="1" applyBorder="1" applyAlignment="1" applyProtection="1">
      <alignment horizontal="center" vertical="center" wrapText="1"/>
    </xf>
    <xf numFmtId="0" fontId="2" fillId="0" borderId="12" xfId="5" applyNumberFormat="1" applyFont="1" applyFill="1" applyBorder="1" applyAlignment="1" applyProtection="1">
      <alignment horizontal="left" vertical="top" wrapText="1"/>
    </xf>
    <xf numFmtId="0" fontId="2" fillId="0" borderId="13" xfId="5" applyNumberFormat="1" applyFont="1" applyFill="1" applyBorder="1" applyAlignment="1" applyProtection="1">
      <alignment horizontal="left" vertical="top" wrapText="1"/>
    </xf>
    <xf numFmtId="0" fontId="2" fillId="0" borderId="18" xfId="5" applyNumberFormat="1" applyFont="1" applyFill="1" applyBorder="1" applyAlignment="1" applyProtection="1">
      <alignment horizontal="left" vertical="top" wrapText="1"/>
    </xf>
    <xf numFmtId="0" fontId="26" fillId="0" borderId="0" xfId="5" applyFont="1" applyFill="1" applyBorder="1" applyAlignment="1" applyProtection="1">
      <alignment horizontal="center" vertical="center" wrapText="1"/>
    </xf>
    <xf numFmtId="4" fontId="2" fillId="3" borderId="3" xfId="2" applyNumberFormat="1" applyFont="1" applyFill="1" applyBorder="1" applyAlignment="1" applyProtection="1">
      <alignment horizontal="left" vertical="center" wrapText="1"/>
    </xf>
    <xf numFmtId="0" fontId="2" fillId="5" borderId="3" xfId="5" applyNumberFormat="1" applyFont="1" applyFill="1" applyBorder="1" applyAlignment="1" applyProtection="1">
      <alignment horizontal="left" vertical="center" wrapText="1"/>
      <protection locked="0"/>
    </xf>
    <xf numFmtId="0" fontId="2" fillId="5" borderId="2" xfId="5" applyNumberFormat="1" applyFont="1" applyFill="1" applyBorder="1" applyAlignment="1" applyProtection="1">
      <alignment horizontal="left" vertical="center" wrapText="1"/>
      <protection locked="0"/>
    </xf>
    <xf numFmtId="0" fontId="2" fillId="5" borderId="6" xfId="5" applyNumberFormat="1" applyFont="1" applyFill="1" applyBorder="1" applyAlignment="1" applyProtection="1">
      <alignment horizontal="left" vertical="center" wrapText="1"/>
      <protection locked="0"/>
    </xf>
    <xf numFmtId="0" fontId="2" fillId="5" borderId="1" xfId="5" applyNumberFormat="1" applyFont="1" applyFill="1" applyBorder="1" applyAlignment="1" applyProtection="1">
      <alignment horizontal="left" vertical="center" wrapText="1"/>
      <protection locked="0"/>
    </xf>
    <xf numFmtId="0" fontId="35" fillId="2" borderId="8" xfId="10" applyNumberFormat="1" applyFont="1" applyFill="1" applyBorder="1" applyAlignment="1" applyProtection="1">
      <alignment horizontal="center" vertical="center" wrapText="1"/>
    </xf>
    <xf numFmtId="0" fontId="0" fillId="8" borderId="2" xfId="13" applyFont="1" applyFill="1" applyBorder="1" applyAlignment="1" applyProtection="1">
      <alignment horizontal="center" vertical="center" wrapText="1"/>
    </xf>
    <xf numFmtId="0" fontId="0" fillId="8" borderId="1" xfId="13" applyFont="1" applyFill="1" applyBorder="1" applyAlignment="1" applyProtection="1">
      <alignment horizontal="center" vertical="center" wrapText="1"/>
    </xf>
    <xf numFmtId="0" fontId="2" fillId="8" borderId="2" xfId="15" applyFont="1" applyFill="1" applyBorder="1" applyAlignment="1" applyProtection="1">
      <alignment horizontal="center" vertical="center" wrapText="1"/>
    </xf>
    <xf numFmtId="0" fontId="2" fillId="8" borderId="1" xfId="15" applyFont="1" applyFill="1" applyBorder="1" applyAlignment="1" applyProtection="1">
      <alignment horizontal="center" vertical="center" wrapText="1"/>
    </xf>
    <xf numFmtId="0" fontId="2" fillId="8" borderId="2" xfId="13" applyFont="1" applyFill="1" applyBorder="1" applyAlignment="1" applyProtection="1">
      <alignment horizontal="center" vertical="center" wrapText="1"/>
    </xf>
    <xf numFmtId="0" fontId="2" fillId="8" borderId="6" xfId="13" applyFont="1" applyFill="1" applyBorder="1" applyAlignment="1" applyProtection="1">
      <alignment horizontal="center" vertical="center" wrapText="1"/>
    </xf>
    <xf numFmtId="0" fontId="2" fillId="8" borderId="1" xfId="13" applyFont="1" applyFill="1" applyBorder="1" applyAlignment="1" applyProtection="1">
      <alignment horizontal="center" vertical="center" wrapText="1"/>
    </xf>
    <xf numFmtId="0" fontId="2" fillId="8" borderId="12" xfId="15" applyFont="1" applyFill="1" applyBorder="1" applyAlignment="1" applyProtection="1">
      <alignment horizontal="center" vertical="center" wrapText="1"/>
    </xf>
    <xf numFmtId="0" fontId="2" fillId="8" borderId="18" xfId="15" applyFont="1" applyFill="1" applyBorder="1" applyAlignment="1" applyProtection="1">
      <alignment horizontal="center" vertical="center" wrapText="1"/>
    </xf>
    <xf numFmtId="0" fontId="40" fillId="7" borderId="12" xfId="0" applyFont="1" applyFill="1" applyBorder="1" applyAlignment="1" applyProtection="1">
      <alignment horizontal="center" vertical="center" textRotation="90" wrapText="1"/>
    </xf>
    <xf numFmtId="0" fontId="40" fillId="7" borderId="13" xfId="0" applyFont="1" applyFill="1" applyBorder="1" applyAlignment="1" applyProtection="1">
      <alignment horizontal="center" vertical="center" textRotation="90" wrapText="1"/>
    </xf>
    <xf numFmtId="0" fontId="40" fillId="7" borderId="18" xfId="0" applyFont="1" applyFill="1" applyBorder="1" applyAlignment="1" applyProtection="1">
      <alignment horizontal="center" vertical="center" textRotation="90" wrapText="1"/>
    </xf>
    <xf numFmtId="0" fontId="0" fillId="2" borderId="2" xfId="14" applyNumberFormat="1" applyFont="1" applyFill="1" applyBorder="1" applyAlignment="1" applyProtection="1">
      <alignment horizontal="center" vertical="center" wrapText="1"/>
    </xf>
    <xf numFmtId="0" fontId="0" fillId="2" borderId="6" xfId="14" applyNumberFormat="1" applyFont="1" applyFill="1" applyBorder="1" applyAlignment="1" applyProtection="1">
      <alignment horizontal="center" vertical="center" wrapText="1"/>
    </xf>
    <xf numFmtId="0" fontId="0" fillId="2" borderId="1" xfId="14" applyNumberFormat="1" applyFont="1" applyFill="1" applyBorder="1" applyAlignment="1" applyProtection="1">
      <alignment horizontal="center" vertical="center" wrapText="1"/>
    </xf>
    <xf numFmtId="0" fontId="2" fillId="2" borderId="12" xfId="5" applyFont="1" applyFill="1" applyBorder="1" applyAlignment="1" applyProtection="1">
      <alignment horizontal="center" vertical="center" wrapText="1"/>
    </xf>
    <xf numFmtId="0" fontId="2" fillId="2" borderId="13" xfId="5" applyFont="1" applyFill="1" applyBorder="1" applyAlignment="1" applyProtection="1">
      <alignment horizontal="center" vertical="center" wrapText="1"/>
    </xf>
    <xf numFmtId="0" fontId="2" fillId="2" borderId="18" xfId="5" applyFont="1" applyFill="1" applyBorder="1" applyAlignment="1" applyProtection="1">
      <alignment horizontal="center" vertical="center" wrapText="1"/>
    </xf>
    <xf numFmtId="0" fontId="2" fillId="2" borderId="3" xfId="5" applyFont="1" applyFill="1" applyBorder="1" applyAlignment="1" applyProtection="1">
      <alignment horizontal="center" vertical="center" wrapText="1"/>
    </xf>
    <xf numFmtId="0" fontId="30" fillId="0" borderId="15" xfId="5" applyFont="1" applyFill="1" applyBorder="1" applyAlignment="1" applyProtection="1">
      <alignment horizontal="center" vertical="center" wrapText="1"/>
    </xf>
    <xf numFmtId="0" fontId="13" fillId="0" borderId="6" xfId="3" applyFont="1" applyBorder="1" applyAlignment="1">
      <alignment horizontal="left" vertical="center" wrapText="1" indent="1"/>
    </xf>
    <xf numFmtId="0" fontId="3" fillId="0" borderId="0" xfId="4" applyNumberFormat="1" applyFont="1" applyFill="1" applyBorder="1" applyAlignment="1" applyProtection="1">
      <alignment horizontal="left" vertical="center" wrapText="1" indent="1"/>
    </xf>
    <xf numFmtId="0" fontId="2" fillId="3" borderId="3" xfId="4" applyNumberFormat="1" applyFont="1" applyFill="1" applyBorder="1" applyAlignment="1" applyProtection="1">
      <alignment horizontal="left" vertical="center" wrapText="1" indent="1"/>
    </xf>
    <xf numFmtId="0" fontId="2" fillId="0" borderId="0" xfId="13" applyFont="1" applyFill="1" applyBorder="1" applyAlignment="1" applyProtection="1">
      <alignment horizontal="right" vertical="center" wrapText="1"/>
    </xf>
    <xf numFmtId="0" fontId="2" fillId="2" borderId="3" xfId="5" applyFont="1" applyFill="1" applyBorder="1" applyAlignment="1" applyProtection="1">
      <alignment horizontal="center" vertical="center"/>
    </xf>
    <xf numFmtId="0" fontId="0" fillId="0" borderId="3" xfId="5" applyFont="1" applyFill="1" applyBorder="1" applyAlignment="1" applyProtection="1">
      <alignment horizontal="left" vertical="center" wrapText="1"/>
    </xf>
    <xf numFmtId="0" fontId="50" fillId="2" borderId="11" xfId="5" applyFont="1" applyFill="1" applyBorder="1" applyAlignment="1" applyProtection="1">
      <alignment horizontal="center" vertical="top" wrapText="1"/>
    </xf>
    <xf numFmtId="49" fontId="0" fillId="2" borderId="12" xfId="5" applyNumberFormat="1" applyFont="1" applyFill="1" applyBorder="1" applyAlignment="1" applyProtection="1">
      <alignment horizontal="center" vertical="center" wrapText="1"/>
    </xf>
    <xf numFmtId="49" fontId="0" fillId="2" borderId="13" xfId="5" applyNumberFormat="1" applyFont="1" applyFill="1" applyBorder="1" applyAlignment="1" applyProtection="1">
      <alignment horizontal="center" vertical="center" wrapText="1"/>
    </xf>
    <xf numFmtId="49" fontId="0" fillId="2" borderId="18" xfId="5" applyNumberFormat="1" applyFont="1" applyFill="1" applyBorder="1" applyAlignment="1" applyProtection="1">
      <alignment horizontal="center" vertical="center" wrapText="1"/>
    </xf>
    <xf numFmtId="0" fontId="0" fillId="3" borderId="3" xfId="2" applyNumberFormat="1" applyFont="1" applyFill="1" applyBorder="1" applyAlignment="1" applyProtection="1">
      <alignment horizontal="left" vertical="center" wrapText="1" indent="1"/>
    </xf>
    <xf numFmtId="0" fontId="0" fillId="3" borderId="3" xfId="5" applyFont="1" applyFill="1" applyBorder="1" applyAlignment="1" applyProtection="1">
      <alignment horizontal="left" vertical="center" wrapText="1" indent="1"/>
    </xf>
    <xf numFmtId="0" fontId="0" fillId="0" borderId="2" xfId="5" applyFont="1" applyFill="1" applyBorder="1" applyAlignment="1" applyProtection="1">
      <alignment horizontal="center" vertical="center" wrapText="1"/>
    </xf>
    <xf numFmtId="0" fontId="0" fillId="0" borderId="1" xfId="5" applyFont="1" applyFill="1" applyBorder="1" applyAlignment="1" applyProtection="1">
      <alignment horizontal="center" vertical="center" wrapText="1"/>
    </xf>
    <xf numFmtId="49" fontId="0" fillId="2" borderId="3" xfId="5" applyNumberFormat="1" applyFont="1" applyFill="1" applyBorder="1" applyAlignment="1" applyProtection="1">
      <alignment horizontal="center" vertical="center" wrapText="1"/>
    </xf>
    <xf numFmtId="0" fontId="0" fillId="0" borderId="12" xfId="10" applyFont="1" applyFill="1" applyBorder="1" applyAlignment="1" applyProtection="1">
      <alignment horizontal="center" vertical="center" wrapText="1"/>
    </xf>
    <xf numFmtId="0" fontId="0" fillId="0" borderId="18" xfId="10" applyFont="1" applyFill="1" applyBorder="1" applyAlignment="1" applyProtection="1">
      <alignment horizontal="center" vertical="center" wrapText="1"/>
    </xf>
    <xf numFmtId="0" fontId="0" fillId="0" borderId="2" xfId="10" applyFont="1" applyFill="1" applyBorder="1" applyAlignment="1" applyProtection="1">
      <alignment horizontal="center" vertical="center" wrapText="1"/>
    </xf>
    <xf numFmtId="0" fontId="0" fillId="0" borderId="1" xfId="10" applyFont="1" applyFill="1" applyBorder="1" applyAlignment="1" applyProtection="1">
      <alignment horizontal="center" vertical="center" wrapText="1"/>
    </xf>
    <xf numFmtId="49" fontId="35" fillId="2" borderId="6" xfId="10" applyNumberFormat="1" applyFont="1" applyFill="1" applyBorder="1" applyAlignment="1" applyProtection="1">
      <alignment horizontal="center" vertical="center" wrapText="1"/>
    </xf>
    <xf numFmtId="0" fontId="37" fillId="0" borderId="3" xfId="5" applyFont="1" applyFill="1" applyBorder="1" applyAlignment="1" applyProtection="1">
      <alignment horizontal="left" vertical="center" wrapText="1"/>
    </xf>
    <xf numFmtId="0" fontId="0" fillId="0" borderId="13" xfId="5" applyFont="1" applyFill="1" applyBorder="1" applyAlignment="1" applyProtection="1">
      <alignment horizontal="left" vertical="center" wrapText="1"/>
    </xf>
    <xf numFmtId="0" fontId="37" fillId="0" borderId="13" xfId="5" applyFont="1" applyFill="1" applyBorder="1" applyAlignment="1" applyProtection="1">
      <alignment horizontal="left" vertical="center" wrapText="1"/>
    </xf>
    <xf numFmtId="0" fontId="37" fillId="0" borderId="18" xfId="5" applyFont="1" applyFill="1" applyBorder="1" applyAlignment="1" applyProtection="1">
      <alignment horizontal="left" vertical="center" wrapText="1"/>
    </xf>
    <xf numFmtId="0" fontId="2" fillId="2" borderId="2" xfId="5" applyFont="1" applyFill="1" applyBorder="1" applyAlignment="1" applyProtection="1">
      <alignment horizontal="center" vertical="center" wrapText="1"/>
    </xf>
    <xf numFmtId="0" fontId="2" fillId="2" borderId="6" xfId="5" applyFont="1" applyFill="1" applyBorder="1" applyAlignment="1" applyProtection="1">
      <alignment horizontal="center" vertical="center" wrapText="1"/>
    </xf>
    <xf numFmtId="0" fontId="2" fillId="2" borderId="1" xfId="5" applyFont="1" applyFill="1" applyBorder="1" applyAlignment="1" applyProtection="1">
      <alignment horizontal="center" vertical="center" wrapText="1"/>
    </xf>
    <xf numFmtId="0" fontId="65" fillId="0" borderId="0" xfId="0" applyFont="1" applyAlignment="1">
      <alignment horizontal="left" vertical="center" wrapText="1"/>
    </xf>
    <xf numFmtId="0" fontId="61" fillId="0" borderId="0" xfId="0" applyFont="1" applyAlignment="1">
      <alignment horizontal="center" wrapText="1"/>
    </xf>
    <xf numFmtId="4" fontId="63" fillId="0" borderId="0" xfId="0" applyNumberFormat="1" applyFont="1" applyAlignment="1">
      <alignment horizontal="center" vertical="center" wrapText="1"/>
    </xf>
    <xf numFmtId="0" fontId="60" fillId="0" borderId="21" xfId="0" applyFont="1" applyBorder="1" applyAlignment="1">
      <alignment vertical="center"/>
    </xf>
    <xf numFmtId="0" fontId="60" fillId="0" borderId="24" xfId="0" applyFont="1" applyBorder="1" applyAlignment="1">
      <alignment vertical="center"/>
    </xf>
    <xf numFmtId="0" fontId="60" fillId="0" borderId="25" xfId="0" applyFont="1" applyBorder="1" applyAlignment="1">
      <alignment vertical="center"/>
    </xf>
    <xf numFmtId="0" fontId="60" fillId="0" borderId="21" xfId="0" applyFont="1" applyBorder="1" applyAlignment="1">
      <alignment horizontal="center" vertical="center" wrapText="1"/>
    </xf>
    <xf numFmtId="0" fontId="60" fillId="0" borderId="25" xfId="0" applyFont="1" applyBorder="1" applyAlignment="1">
      <alignment horizontal="center" vertical="center" wrapText="1"/>
    </xf>
    <xf numFmtId="0" fontId="60" fillId="0" borderId="20" xfId="0" applyFont="1" applyBorder="1" applyAlignment="1">
      <alignment horizontal="center" vertical="center" wrapText="1"/>
    </xf>
    <xf numFmtId="0" fontId="60" fillId="0" borderId="26" xfId="0" applyFont="1" applyBorder="1" applyAlignment="1">
      <alignment horizontal="center" vertical="center" wrapText="1"/>
    </xf>
    <xf numFmtId="0" fontId="13" fillId="0" borderId="6" xfId="6" applyFont="1" applyFill="1" applyBorder="1" applyAlignment="1" applyProtection="1">
      <alignment horizontal="left" vertical="center" wrapText="1" indent="1"/>
    </xf>
    <xf numFmtId="49" fontId="2" fillId="6" borderId="3" xfId="2" applyNumberFormat="1" applyFont="1" applyFill="1" applyBorder="1" applyAlignment="1" applyProtection="1">
      <alignment horizontal="left" vertical="center" wrapText="1"/>
      <protection locked="0"/>
    </xf>
    <xf numFmtId="0" fontId="2" fillId="2" borderId="0" xfId="5" applyFont="1" applyFill="1" applyBorder="1" applyAlignment="1" applyProtection="1">
      <alignment horizontal="center" vertical="center"/>
    </xf>
    <xf numFmtId="0" fontId="2" fillId="0" borderId="0" xfId="5" applyNumberFormat="1" applyFont="1" applyFill="1" applyBorder="1" applyAlignment="1" applyProtection="1">
      <alignment vertical="center" wrapText="1"/>
    </xf>
    <xf numFmtId="0" fontId="2" fillId="0" borderId="0" xfId="5" applyNumberFormat="1" applyFont="1" applyFill="1" applyBorder="1" applyAlignment="1" applyProtection="1">
      <alignment horizontal="left" vertical="center" wrapText="1"/>
    </xf>
    <xf numFmtId="0" fontId="2" fillId="0" borderId="0" xfId="5" applyNumberFormat="1" applyFont="1" applyFill="1" applyBorder="1" applyAlignment="1" applyProtection="1">
      <alignment horizontal="left" vertical="top" wrapText="1"/>
    </xf>
    <xf numFmtId="0" fontId="2" fillId="0" borderId="0" xfId="5" applyNumberFormat="1" applyFont="1" applyFill="1" applyBorder="1" applyAlignment="1" applyProtection="1">
      <alignment vertical="top" wrapText="1"/>
    </xf>
    <xf numFmtId="49" fontId="2" fillId="0" borderId="0" xfId="16" applyBorder="1">
      <alignment vertical="top"/>
    </xf>
    <xf numFmtId="4" fontId="2" fillId="0" borderId="0" xfId="5" applyNumberFormat="1" applyFont="1" applyFill="1" applyBorder="1" applyAlignment="1" applyProtection="1">
      <alignment horizontal="left" vertical="top" wrapText="1"/>
    </xf>
    <xf numFmtId="2" fontId="2" fillId="0" borderId="0" xfId="5" applyNumberFormat="1" applyFont="1" applyFill="1" applyBorder="1" applyAlignment="1" applyProtection="1">
      <alignment horizontal="left" vertical="top" wrapText="1"/>
    </xf>
  </cellXfs>
  <cellStyles count="18">
    <cellStyle name="Гиперссылка" xfId="2" builtinId="8"/>
    <cellStyle name="Заголовок" xfId="6"/>
    <cellStyle name="ЗаголовокСтолбца" xfId="10"/>
    <cellStyle name="Значение" xfId="7"/>
    <cellStyle name="Обычный" xfId="0" builtinId="0"/>
    <cellStyle name="Обычный 10" xfId="16"/>
    <cellStyle name="Обычный 14 6" xfId="14"/>
    <cellStyle name="Обычный 15" xfId="12"/>
    <cellStyle name="Обычный 3" xfId="9"/>
    <cellStyle name="Обычный 3 2" xfId="11"/>
    <cellStyle name="Обычный_BALANCE.WARM.2007YEAR(FACT)" xfId="15"/>
    <cellStyle name="Обычный_JKH.OPEN.INFO.HVS(v3.5)_цены161210" xfId="13"/>
    <cellStyle name="Обычный_MINENERGO.340.PRIL79(v0.1)" xfId="17"/>
    <cellStyle name="Обычный_razrabotka_sablonov_po_WKU" xfId="8"/>
    <cellStyle name="Обычный_SIMPLE_1_massive2" xfId="1"/>
    <cellStyle name="Обычный_ЖКУ_проект3" xfId="4"/>
    <cellStyle name="Обычный_Мониторинг инвестиций" xfId="5"/>
    <cellStyle name="Обычный_Шаблон по источникам для Модуля Реестр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7</xdr:col>
      <xdr:colOff>219075</xdr:colOff>
      <xdr:row>2</xdr:row>
      <xdr:rowOff>190500</xdr:rowOff>
    </xdr:to>
    <xdr:pic>
      <xdr:nvPicPr>
        <xdr:cNvPr id="6" name="cmdCreatePrintedForm" descr="Создание печатной формы" hidden="1">
          <a:extLst>
            <a:ext uri="{FF2B5EF4-FFF2-40B4-BE49-F238E27FC236}">
              <a16:creationId xmlns:a16="http://schemas.microsoft.com/office/drawing/2014/main" id="{00000000-0008-0000-0300-0000DDF86D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0" y="4762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24</xdr:row>
      <xdr:rowOff>76200</xdr:rowOff>
    </xdr:from>
    <xdr:to>
      <xdr:col>6</xdr:col>
      <xdr:colOff>0</xdr:colOff>
      <xdr:row>24</xdr:row>
      <xdr:rowOff>369673</xdr:rowOff>
    </xdr:to>
    <xdr:sp macro="" textlink="">
      <xdr:nvSpPr>
        <xdr:cNvPr id="7" name="cmdOrgChoice">
          <a:extLst>
            <a:ext uri="{FF2B5EF4-FFF2-40B4-BE49-F238E27FC236}">
              <a16:creationId xmlns:a16="http://schemas.microsoft.com/office/drawing/2014/main" id="{00000000-0008-0000-0300-000011000000}"/>
            </a:ext>
          </a:extLst>
        </xdr:cNvPr>
        <xdr:cNvSpPr>
          <a:spLocks noChangeArrowheads="1"/>
        </xdr:cNvSpPr>
      </xdr:nvSpPr>
      <xdr:spPr bwMode="auto">
        <a:xfrm>
          <a:off x="3800475" y="4000500"/>
          <a:ext cx="3381375" cy="293473"/>
        </a:xfrm>
        <a:prstGeom prst="roundRect">
          <a:avLst>
            <a:gd name="adj" fmla="val 0"/>
          </a:avLst>
        </a:prstGeom>
        <a:solidFill>
          <a:srgbClr val="DDDDDD"/>
        </a:solidFill>
        <a:ln w="6350" cap="sq" algn="ctr">
          <a:solidFill>
            <a:srgbClr val="969696"/>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Выбор организации</a:t>
          </a:r>
        </a:p>
      </xdr:txBody>
    </xdr:sp>
    <xdr:clientData/>
  </xdr:twoCellAnchor>
  <xdr:twoCellAnchor editAs="oneCell">
    <xdr:from>
      <xdr:col>6</xdr:col>
      <xdr:colOff>38100</xdr:colOff>
      <xdr:row>15</xdr:row>
      <xdr:rowOff>0</xdr:rowOff>
    </xdr:from>
    <xdr:to>
      <xdr:col>6</xdr:col>
      <xdr:colOff>228600</xdr:colOff>
      <xdr:row>17</xdr:row>
      <xdr:rowOff>38100</xdr:rowOff>
    </xdr:to>
    <xdr:grpSp>
      <xdr:nvGrpSpPr>
        <xdr:cNvPr id="8" name="shCalendar" hidden="1">
          <a:extLst>
            <a:ext uri="{FF2B5EF4-FFF2-40B4-BE49-F238E27FC236}">
              <a16:creationId xmlns:a16="http://schemas.microsoft.com/office/drawing/2014/main" id="{00000000-0008-0000-0300-00000E000000}"/>
            </a:ext>
          </a:extLst>
        </xdr:cNvPr>
        <xdr:cNvGrpSpPr>
          <a:grpSpLocks/>
        </xdr:cNvGrpSpPr>
      </xdr:nvGrpSpPr>
      <xdr:grpSpPr bwMode="auto">
        <a:xfrm>
          <a:off x="7224183" y="2846917"/>
          <a:ext cx="190500" cy="376766"/>
          <a:chOff x="13896191" y="1813753"/>
          <a:chExt cx="211023" cy="178845"/>
        </a:xfrm>
      </xdr:grpSpPr>
      <xdr:sp macro="" textlink="">
        <xdr:nvSpPr>
          <xdr:cNvPr id="9" name="shCalendar_bck" hidden="1">
            <a:extLst>
              <a:ext uri="{FF2B5EF4-FFF2-40B4-BE49-F238E27FC236}">
                <a16:creationId xmlns:a16="http://schemas.microsoft.com/office/drawing/2014/main" id="{00000000-0008-0000-0300-00000F0000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10" name="shCalendar_1" descr="CalendarSmall.bmp" hidden="1">
            <a:extLst>
              <a:ext uri="{FF2B5EF4-FFF2-40B4-BE49-F238E27FC236}">
                <a16:creationId xmlns:a16="http://schemas.microsoft.com/office/drawing/2014/main" id="{00000000-0008-0000-0300-000010000000}"/>
              </a:ext>
            </a:extLst>
          </xdr:cNvPr>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8</xdr:row>
      <xdr:rowOff>0</xdr:rowOff>
    </xdr:from>
    <xdr:to>
      <xdr:col>4</xdr:col>
      <xdr:colOff>219075</xdr:colOff>
      <xdr:row>9</xdr:row>
      <xdr:rowOff>9525</xdr:rowOff>
    </xdr:to>
    <xdr:pic>
      <xdr:nvPicPr>
        <xdr:cNvPr id="2" name="ExcludeHelp_1" descr="Справка по листу">
          <a:extLst>
            <a:ext uri="{FF2B5EF4-FFF2-40B4-BE49-F238E27FC236}">
              <a16:creationId xmlns:a16="http://schemas.microsoft.com/office/drawing/2014/main" id="{00000000-0008-0000-0400-000077FC6D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5429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8</xdr:row>
      <xdr:rowOff>0</xdr:rowOff>
    </xdr:from>
    <xdr:to>
      <xdr:col>7</xdr:col>
      <xdr:colOff>219075</xdr:colOff>
      <xdr:row>9</xdr:row>
      <xdr:rowOff>9525</xdr:rowOff>
    </xdr:to>
    <xdr:pic>
      <xdr:nvPicPr>
        <xdr:cNvPr id="3" name="ExcludeHelp_2" descr="Справка по листу">
          <a:extLst>
            <a:ext uri="{FF2B5EF4-FFF2-40B4-BE49-F238E27FC236}">
              <a16:creationId xmlns:a16="http://schemas.microsoft.com/office/drawing/2014/main" id="{00000000-0008-0000-0400-000078FC6D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91025" y="5429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10</xdr:col>
      <xdr:colOff>0</xdr:colOff>
      <xdr:row>8</xdr:row>
      <xdr:rowOff>0</xdr:rowOff>
    </xdr:from>
    <xdr:to>
      <xdr:col>10</xdr:col>
      <xdr:colOff>219075</xdr:colOff>
      <xdr:row>9</xdr:row>
      <xdr:rowOff>9525</xdr:rowOff>
    </xdr:to>
    <xdr:pic>
      <xdr:nvPicPr>
        <xdr:cNvPr id="4" name="ExcludeHelp_2" descr="Справка по листу">
          <a:extLst>
            <a:ext uri="{FF2B5EF4-FFF2-40B4-BE49-F238E27FC236}">
              <a16:creationId xmlns:a16="http://schemas.microsoft.com/office/drawing/2014/main" id="{00000000-0008-0000-0400-000079FC6D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81925" y="5429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0</xdr:colOff>
      <xdr:row>3</xdr:row>
      <xdr:rowOff>0</xdr:rowOff>
    </xdr:from>
    <xdr:to>
      <xdr:col>2</xdr:col>
      <xdr:colOff>238125</xdr:colOff>
      <xdr:row>3</xdr:row>
      <xdr:rowOff>247650</xdr:rowOff>
    </xdr:to>
    <xdr:pic>
      <xdr:nvPicPr>
        <xdr:cNvPr id="5" name="FREEZE_PANES" descr="update_org.png">
          <a:extLst>
            <a:ext uri="{FF2B5EF4-FFF2-40B4-BE49-F238E27FC236}">
              <a16:creationId xmlns:a16="http://schemas.microsoft.com/office/drawing/2014/main" id="{00000000-0008-0000-0400-00007AFC6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0</xdr:rowOff>
    </xdr:from>
    <xdr:to>
      <xdr:col>3</xdr:col>
      <xdr:colOff>0</xdr:colOff>
      <xdr:row>3</xdr:row>
      <xdr:rowOff>247650</xdr:rowOff>
    </xdr:to>
    <xdr:pic>
      <xdr:nvPicPr>
        <xdr:cNvPr id="6" name="UNFREEZE_PANES" descr="update_org.png" hidden="1">
          <a:extLst>
            <a:ext uri="{FF2B5EF4-FFF2-40B4-BE49-F238E27FC236}">
              <a16:creationId xmlns:a16="http://schemas.microsoft.com/office/drawing/2014/main" id="{00000000-0008-0000-0400-00007BFC6D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38100</xdr:colOff>
      <xdr:row>17</xdr:row>
      <xdr:rowOff>0</xdr:rowOff>
    </xdr:from>
    <xdr:to>
      <xdr:col>14</xdr:col>
      <xdr:colOff>228600</xdr:colOff>
      <xdr:row>17</xdr:row>
      <xdr:rowOff>190500</xdr:rowOff>
    </xdr:to>
    <xdr:grpSp>
      <xdr:nvGrpSpPr>
        <xdr:cNvPr id="2" name="shCalendar" hidden="1">
          <a:extLst>
            <a:ext uri="{FF2B5EF4-FFF2-40B4-BE49-F238E27FC236}">
              <a16:creationId xmlns:a16="http://schemas.microsoft.com/office/drawing/2014/main" id="{00000000-0008-0000-0500-00009AE26D00}"/>
            </a:ext>
          </a:extLst>
        </xdr:cNvPr>
        <xdr:cNvGrpSpPr>
          <a:grpSpLocks/>
        </xdr:cNvGrpSpPr>
      </xdr:nvGrpSpPr>
      <xdr:grpSpPr bwMode="auto">
        <a:xfrm>
          <a:off x="13447183" y="994833"/>
          <a:ext cx="190500" cy="190500"/>
          <a:chOff x="13896191" y="1813753"/>
          <a:chExt cx="211023" cy="178845"/>
        </a:xfrm>
      </xdr:grpSpPr>
      <xdr:sp macro="" textlink="">
        <xdr:nvSpPr>
          <xdr:cNvPr id="3" name="shCalendar_bck" hidden="1">
            <a:extLst>
              <a:ext uri="{FF2B5EF4-FFF2-40B4-BE49-F238E27FC236}">
                <a16:creationId xmlns:a16="http://schemas.microsoft.com/office/drawing/2014/main" id="{00000000-0008-0000-0500-0000A1E26D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4" name="shCalendar_1" descr="CalendarSmall.bmp" hidden="1">
            <a:extLst>
              <a:ext uri="{FF2B5EF4-FFF2-40B4-BE49-F238E27FC236}">
                <a16:creationId xmlns:a16="http://schemas.microsoft.com/office/drawing/2014/main" id="{00000000-0008-0000-0500-0000A2E26D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9</xdr:col>
      <xdr:colOff>0</xdr:colOff>
      <xdr:row>16</xdr:row>
      <xdr:rowOff>0</xdr:rowOff>
    </xdr:from>
    <xdr:to>
      <xdr:col>9</xdr:col>
      <xdr:colOff>219075</xdr:colOff>
      <xdr:row>16</xdr:row>
      <xdr:rowOff>190500</xdr:rowOff>
    </xdr:to>
    <xdr:pic>
      <xdr:nvPicPr>
        <xdr:cNvPr id="5" name="ExcludeHelp_1" descr="Справка по листу">
          <a:extLst>
            <a:ext uri="{FF2B5EF4-FFF2-40B4-BE49-F238E27FC236}">
              <a16:creationId xmlns:a16="http://schemas.microsoft.com/office/drawing/2014/main" id="{00000000-0008-0000-0500-00009BE26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77125" y="4762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10</xdr:col>
      <xdr:colOff>0</xdr:colOff>
      <xdr:row>16</xdr:row>
      <xdr:rowOff>0</xdr:rowOff>
    </xdr:from>
    <xdr:to>
      <xdr:col>10</xdr:col>
      <xdr:colOff>219075</xdr:colOff>
      <xdr:row>16</xdr:row>
      <xdr:rowOff>190500</xdr:rowOff>
    </xdr:to>
    <xdr:pic>
      <xdr:nvPicPr>
        <xdr:cNvPr id="6" name="ExcludeHelp_2" descr="Справка по листу">
          <a:extLst>
            <a:ext uri="{FF2B5EF4-FFF2-40B4-BE49-F238E27FC236}">
              <a16:creationId xmlns:a16="http://schemas.microsoft.com/office/drawing/2014/main" id="{00000000-0008-0000-0500-00009CE26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68000" y="4762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14</xdr:col>
      <xdr:colOff>0</xdr:colOff>
      <xdr:row>16</xdr:row>
      <xdr:rowOff>0</xdr:rowOff>
    </xdr:from>
    <xdr:to>
      <xdr:col>14</xdr:col>
      <xdr:colOff>219075</xdr:colOff>
      <xdr:row>16</xdr:row>
      <xdr:rowOff>190500</xdr:rowOff>
    </xdr:to>
    <xdr:pic>
      <xdr:nvPicPr>
        <xdr:cNvPr id="7" name="ExcludeHelp_3" descr="Справка по листу">
          <a:extLst>
            <a:ext uri="{FF2B5EF4-FFF2-40B4-BE49-F238E27FC236}">
              <a16:creationId xmlns:a16="http://schemas.microsoft.com/office/drawing/2014/main" id="{00000000-0008-0000-0500-00009DE26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20725" y="4762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4</xdr:col>
      <xdr:colOff>28576</xdr:colOff>
      <xdr:row>29</xdr:row>
      <xdr:rowOff>2</xdr:rowOff>
    </xdr:from>
    <xdr:to>
      <xdr:col>4</xdr:col>
      <xdr:colOff>3343276</xdr:colOff>
      <xdr:row>30</xdr:row>
      <xdr:rowOff>1</xdr:rowOff>
    </xdr:to>
    <xdr:sp macro="" textlink="">
      <xdr:nvSpPr>
        <xdr:cNvPr id="8" name="cmdCreateSheets" hidden="1">
          <a:extLst>
            <a:ext uri="{FF2B5EF4-FFF2-40B4-BE49-F238E27FC236}">
              <a16:creationId xmlns:a16="http://schemas.microsoft.com/office/drawing/2014/main" id="{00000000-0008-0000-0500-000018000000}"/>
            </a:ext>
          </a:extLst>
        </xdr:cNvPr>
        <xdr:cNvSpPr>
          <a:spLocks noChangeArrowheads="1"/>
        </xdr:cNvSpPr>
      </xdr:nvSpPr>
      <xdr:spPr bwMode="auto">
        <a:xfrm>
          <a:off x="685801" y="2647952"/>
          <a:ext cx="3314700" cy="295274"/>
        </a:xfrm>
        <a:prstGeom prst="roundRect">
          <a:avLst>
            <a:gd name="adj" fmla="val 0"/>
          </a:avLst>
        </a:prstGeom>
        <a:solidFill>
          <a:srgbClr val="DDDDDD"/>
        </a:solidFill>
        <a:ln w="6350" cap="sq" algn="ctr">
          <a:solidFill>
            <a:srgbClr val="969696"/>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Сформировать список листов</a:t>
          </a:r>
        </a:p>
      </xdr:txBody>
    </xdr:sp>
    <xdr:clientData/>
  </xdr:twoCellAnchor>
  <xdr:twoCellAnchor>
    <xdr:from>
      <xdr:col>0</xdr:col>
      <xdr:colOff>0</xdr:colOff>
      <xdr:row>4</xdr:row>
      <xdr:rowOff>0</xdr:rowOff>
    </xdr:from>
    <xdr:to>
      <xdr:col>2</xdr:col>
      <xdr:colOff>238125</xdr:colOff>
      <xdr:row>4</xdr:row>
      <xdr:rowOff>247650</xdr:rowOff>
    </xdr:to>
    <xdr:pic>
      <xdr:nvPicPr>
        <xdr:cNvPr id="9" name="FREEZE_PANES" descr="update_org.png">
          <a:extLst>
            <a:ext uri="{FF2B5EF4-FFF2-40B4-BE49-F238E27FC236}">
              <a16:creationId xmlns:a16="http://schemas.microsoft.com/office/drawing/2014/main" id="{00000000-0008-0000-0500-00009FE26D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xdr:nvPicPr>
        <xdr:cNvPr id="10" name="UNFREEZE_PANES" descr="update_org.png" hidden="1">
          <a:extLst>
            <a:ext uri="{FF2B5EF4-FFF2-40B4-BE49-F238E27FC236}">
              <a16:creationId xmlns:a16="http://schemas.microsoft.com/office/drawing/2014/main" id="{00000000-0008-0000-0500-0000A0E26D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0</xdr:colOff>
      <xdr:row>1</xdr:row>
      <xdr:rowOff>247650</xdr:rowOff>
    </xdr:to>
    <xdr:pic>
      <xdr:nvPicPr>
        <xdr:cNvPr id="3" name="UNFREEZE_PANES" descr="update_org.png" hidden="1">
          <a:extLst>
            <a:ext uri="{FF2B5EF4-FFF2-40B4-BE49-F238E27FC236}">
              <a16:creationId xmlns:a16="http://schemas.microsoft.com/office/drawing/2014/main" id="{00000000-0008-0000-0800-0000CA1F6D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4</xdr:row>
      <xdr:rowOff>0</xdr:rowOff>
    </xdr:from>
    <xdr:to>
      <xdr:col>10</xdr:col>
      <xdr:colOff>238125</xdr:colOff>
      <xdr:row>4</xdr:row>
      <xdr:rowOff>247650</xdr:rowOff>
    </xdr:to>
    <xdr:pic>
      <xdr:nvPicPr>
        <xdr:cNvPr id="2" name="FREEZE_PANES" descr="update_org.png">
          <a:extLst>
            <a:ext uri="{FF2B5EF4-FFF2-40B4-BE49-F238E27FC236}">
              <a16:creationId xmlns:a16="http://schemas.microsoft.com/office/drawing/2014/main" id="{00000000-0008-0000-0900-00002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xdr:nvPicPr>
        <xdr:cNvPr id="3" name="UNFREEZE_PANES" descr="update_org.png" hidden="1">
          <a:extLst>
            <a:ext uri="{FF2B5EF4-FFF2-40B4-BE49-F238E27FC236}">
              <a16:creationId xmlns:a16="http://schemas.microsoft.com/office/drawing/2014/main" id="{00000000-0008-0000-0900-00002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112</xdr:col>
      <xdr:colOff>38100</xdr:colOff>
      <xdr:row>23</xdr:row>
      <xdr:rowOff>0</xdr:rowOff>
    </xdr:from>
    <xdr:to>
      <xdr:col>112</xdr:col>
      <xdr:colOff>228600</xdr:colOff>
      <xdr:row>25</xdr:row>
      <xdr:rowOff>47625</xdr:rowOff>
    </xdr:to>
    <xdr:grpSp>
      <xdr:nvGrpSpPr>
        <xdr:cNvPr id="4" name="shCalendar" hidden="1">
          <a:extLst>
            <a:ext uri="{FF2B5EF4-FFF2-40B4-BE49-F238E27FC236}">
              <a16:creationId xmlns:a16="http://schemas.microsoft.com/office/drawing/2014/main" id="{00000000-0008-0000-0900-000004000000}"/>
            </a:ext>
          </a:extLst>
        </xdr:cNvPr>
        <xdr:cNvGrpSpPr>
          <a:grpSpLocks/>
        </xdr:cNvGrpSpPr>
      </xdr:nvGrpSpPr>
      <xdr:grpSpPr bwMode="auto">
        <a:xfrm>
          <a:off x="52263675" y="4505325"/>
          <a:ext cx="190500" cy="190500"/>
          <a:chOff x="13896191" y="1813753"/>
          <a:chExt cx="211023" cy="178845"/>
        </a:xfrm>
      </xdr:grpSpPr>
      <xdr:sp macro="" textlink="">
        <xdr:nvSpPr>
          <xdr:cNvPr id="5" name="shCalendar_bck" hidden="1">
            <a:extLst>
              <a:ext uri="{FF2B5EF4-FFF2-40B4-BE49-F238E27FC236}">
                <a16:creationId xmlns:a16="http://schemas.microsoft.com/office/drawing/2014/main" id="{00000000-0008-0000-0900-0000050000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6" name="shCalendar_1" descr="CalendarSmall.bmp" hidden="1">
            <a:extLst>
              <a:ext uri="{FF2B5EF4-FFF2-40B4-BE49-F238E27FC236}">
                <a16:creationId xmlns:a16="http://schemas.microsoft.com/office/drawing/2014/main" id="{00000000-0008-0000-0900-000006000000}"/>
              </a:ext>
            </a:extLst>
          </xdr:cNvPr>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238125</xdr:colOff>
      <xdr:row>1</xdr:row>
      <xdr:rowOff>247650</xdr:rowOff>
    </xdr:to>
    <xdr:pic>
      <xdr:nvPicPr>
        <xdr:cNvPr id="4" name="FREEZE_PANES" descr="update_org.png">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5</xdr:col>
      <xdr:colOff>0</xdr:colOff>
      <xdr:row>1</xdr:row>
      <xdr:rowOff>247650</xdr:rowOff>
    </xdr:to>
    <xdr:pic>
      <xdr:nvPicPr>
        <xdr:cNvPr id="5" name="UNFREEZE_PANES" descr="update_org.png" hidden="1">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238125</xdr:colOff>
      <xdr:row>4</xdr:row>
      <xdr:rowOff>247650</xdr:rowOff>
    </xdr:to>
    <xdr:pic>
      <xdr:nvPicPr>
        <xdr:cNvPr id="2" name="FREEZE_PANES" descr="update_org.png">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xdr:nvPicPr>
        <xdr:cNvPr id="3" name="UNFREEZE_PANES" descr="update_org.png" hidden="1">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238125</xdr:colOff>
      <xdr:row>1</xdr:row>
      <xdr:rowOff>247650</xdr:rowOff>
    </xdr:to>
    <xdr:pic>
      <xdr:nvPicPr>
        <xdr:cNvPr id="2" name="FREEZE_PANES" descr="update_org.png">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5</xdr:col>
      <xdr:colOff>0</xdr:colOff>
      <xdr:row>1</xdr:row>
      <xdr:rowOff>247650</xdr:rowOff>
    </xdr:to>
    <xdr:pic>
      <xdr:nvPicPr>
        <xdr:cNvPr id="3" name="UNFREEZE_PANES" descr="update_org.png" hidden="1">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238125</xdr:colOff>
      <xdr:row>4</xdr:row>
      <xdr:rowOff>247650</xdr:rowOff>
    </xdr:to>
    <xdr:pic>
      <xdr:nvPicPr>
        <xdr:cNvPr id="2" name="FREEZE_PANES" descr="update_org.png">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xdr:nvPicPr>
        <xdr:cNvPr id="3" name="UNFREEZE_PANES" descr="update_org.png" hidden="1">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38100</xdr:colOff>
      <xdr:row>16</xdr:row>
      <xdr:rowOff>0</xdr:rowOff>
    </xdr:from>
    <xdr:ext cx="190500" cy="190500"/>
    <xdr:grpSp>
      <xdr:nvGrpSpPr>
        <xdr:cNvPr id="4" name="shCalendar" hidden="1">
          <a:extLst>
            <a:ext uri="{FF2B5EF4-FFF2-40B4-BE49-F238E27FC236}">
              <a16:creationId xmlns:a16="http://schemas.microsoft.com/office/drawing/2014/main" id="{00000000-0008-0000-2000-000007000000}"/>
            </a:ext>
          </a:extLst>
        </xdr:cNvPr>
        <xdr:cNvGrpSpPr>
          <a:grpSpLocks/>
        </xdr:cNvGrpSpPr>
      </xdr:nvGrpSpPr>
      <xdr:grpSpPr bwMode="auto">
        <a:xfrm>
          <a:off x="7224183" y="3439583"/>
          <a:ext cx="190500" cy="190500"/>
          <a:chOff x="13896191" y="1813753"/>
          <a:chExt cx="211023" cy="178845"/>
        </a:xfrm>
      </xdr:grpSpPr>
      <xdr:sp macro="" textlink="">
        <xdr:nvSpPr>
          <xdr:cNvPr id="5" name="shCalendar_bck" hidden="1">
            <a:extLst>
              <a:ext uri="{FF2B5EF4-FFF2-40B4-BE49-F238E27FC236}">
                <a16:creationId xmlns:a16="http://schemas.microsoft.com/office/drawing/2014/main" id="{00000000-0008-0000-2000-0000080000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6" name="shCalendar_1" descr="CalendarSmall.bmp" hidden="1">
            <a:extLst>
              <a:ext uri="{FF2B5EF4-FFF2-40B4-BE49-F238E27FC236}">
                <a16:creationId xmlns:a16="http://schemas.microsoft.com/office/drawing/2014/main" id="{00000000-0008-0000-2000-000009000000}"/>
              </a:ext>
            </a:extLst>
          </xdr:cNvPr>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REQUEST.WARM(v1.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REQUEST"/>
    </sheetNames>
    <sheetDataSet>
      <sheetData sheetId="0" refreshError="1"/>
      <sheetData sheetId="1" refreshError="1"/>
      <sheetData sheetId="2" refreshError="1"/>
      <sheetData sheetId="3">
        <row r="7">
          <cell r="F7" t="str">
            <v>Сахалинская область</v>
          </cell>
        </row>
        <row r="15">
          <cell r="F15" t="str">
            <v>07.08.2023</v>
          </cell>
        </row>
        <row r="19">
          <cell r="F19" t="str">
            <v>31.07.2023</v>
          </cell>
        </row>
        <row r="20">
          <cell r="F20" t="str">
            <v>761-1/117-1</v>
          </cell>
        </row>
      </sheetData>
      <sheetData sheetId="4">
        <row r="13">
          <cell r="H13" t="str">
            <v>городской округ "Город Южно-Сахалинск"</v>
          </cell>
        </row>
        <row r="14">
          <cell r="R14" t="str">
            <v>городской округ "Город Южно-Сахалинск" (64701000)</v>
          </cell>
        </row>
      </sheetData>
      <sheetData sheetId="5">
        <row r="21">
          <cell r="E21" t="str">
            <v>Тарифы на тепловую энергию (мощность), поставляемую другим теплоснабжающим организациям теплоснабжающими организациями</v>
          </cell>
          <cell r="F21" t="str">
            <v>Производство тепловой энергии. Некомбинированная выработка</v>
          </cell>
          <cell r="J21" t="str">
            <v>Тарифы на тепловую энергию (мощность) на коллекторах источника тепловой энергии, поставляемую потребителям ООО "РИР-Сахалин"</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2">
          <cell r="H2" t="str">
            <v>общий</v>
          </cell>
          <cell r="K2" t="str">
            <v>метод экономически обоснованных расходов (затрат)</v>
          </cell>
          <cell r="O2" t="str">
            <v>вода</v>
          </cell>
          <cell r="P2" t="str">
            <v>первичное раскрытие информации</v>
          </cell>
          <cell r="Q2" t="str">
            <v>без дифференциации</v>
          </cell>
          <cell r="R2" t="str">
            <v>организации-перепродавцы</v>
          </cell>
          <cell r="BC2" t="str">
            <v>Регулируемая организация</v>
          </cell>
        </row>
        <row r="3">
          <cell r="H3" t="str">
            <v>общий с учетом освобождения от уплаты НДС</v>
          </cell>
          <cell r="K3" t="str">
            <v>метод индексации установленных тарифов</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BC3" t="str">
            <v>Единая теплоснабжающая организация</v>
          </cell>
        </row>
        <row r="4">
          <cell r="H4" t="str">
            <v>специальный (упрощенная система налогообложения, система налогообложения для сельскохозяйственных производителей)</v>
          </cell>
          <cell r="K4" t="str">
            <v>метод обеспечения доходности инвестированного капитала</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BC4" t="str">
            <v>Теплоснабжающая организация в ценовой зоне теплоснабжения</v>
          </cell>
        </row>
        <row r="5">
          <cell r="K5" t="str">
            <v>метод сравнения аналогов</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BC5" t="str">
            <v>Теплосетевая организация в ценовой зоне теплоснабжения</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0" refreshError="1"/>
      <sheetData sheetId="41" refreshError="1"/>
      <sheetData sheetId="42" refreshError="1"/>
      <sheetData sheetId="43" refreshError="1"/>
      <sheetData sheetId="44" refreshError="1"/>
      <sheetData sheetId="45">
        <row r="3">
          <cell r="B3" t="str">
            <v>городской округ "Город Южно-Сахалинск", городской округ "Город Южно-Сахалинск" (64701000);</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view="pageBreakPreview" topLeftCell="D1" zoomScale="90" zoomScaleNormal="100" zoomScaleSheetLayoutView="90" workbookViewId="0">
      <selection activeCell="L29" sqref="L29"/>
    </sheetView>
  </sheetViews>
  <sheetFormatPr defaultRowHeight="11.25"/>
  <cols>
    <col min="1" max="1" width="10.7109375" style="6" hidden="1" customWidth="1"/>
    <col min="2" max="2" width="10.7109375" style="5" hidden="1" customWidth="1"/>
    <col min="3" max="3" width="3.7109375" style="7" hidden="1" customWidth="1"/>
    <col min="4" max="4" width="1.7109375" style="8" customWidth="1"/>
    <col min="5" max="5" width="55.28515625" style="8" customWidth="1"/>
    <col min="6" max="6" width="50.7109375" style="8" customWidth="1"/>
    <col min="7" max="7" width="3.7109375" style="75" customWidth="1"/>
    <col min="8" max="8" width="9.140625" style="21"/>
    <col min="9" max="9" width="30" style="8" customWidth="1"/>
    <col min="10" max="16384" width="9.140625" style="8"/>
  </cols>
  <sheetData>
    <row r="1" spans="1:9" s="3" customFormat="1" ht="3" customHeight="1">
      <c r="A1" s="1"/>
      <c r="B1" s="2"/>
      <c r="F1" s="3">
        <v>28443058</v>
      </c>
      <c r="G1" s="4"/>
      <c r="H1" s="4"/>
    </row>
    <row r="2" spans="1:9" s="17" customFormat="1" ht="6">
      <c r="A2" s="10"/>
      <c r="B2" s="11"/>
      <c r="C2" s="12"/>
      <c r="D2" s="13"/>
      <c r="E2" s="14"/>
      <c r="F2" s="15"/>
      <c r="G2" s="16"/>
      <c r="H2" s="18"/>
    </row>
    <row r="3" spans="1:9" ht="39" customHeight="1">
      <c r="D3" s="19"/>
      <c r="E3" s="361" t="s">
        <v>0</v>
      </c>
      <c r="F3" s="362"/>
      <c r="G3" s="20"/>
      <c r="I3" s="22"/>
    </row>
    <row r="4" spans="1:9" s="17" customFormat="1" ht="6">
      <c r="A4" s="10"/>
      <c r="B4" s="11"/>
      <c r="C4" s="12"/>
      <c r="D4" s="13"/>
      <c r="E4" s="23"/>
      <c r="F4" s="24"/>
      <c r="G4" s="25"/>
      <c r="H4" s="18"/>
    </row>
    <row r="5" spans="1:9" ht="27">
      <c r="D5" s="19"/>
      <c r="E5" s="26" t="s">
        <v>1</v>
      </c>
      <c r="F5" s="27" t="s">
        <v>2</v>
      </c>
      <c r="G5" s="28"/>
    </row>
    <row r="6" spans="1:9" s="17" customFormat="1" ht="6">
      <c r="A6" s="10"/>
      <c r="B6" s="11"/>
      <c r="C6" s="12"/>
      <c r="D6" s="13"/>
      <c r="E6" s="29"/>
      <c r="F6" s="30"/>
      <c r="G6" s="13"/>
      <c r="H6" s="18"/>
    </row>
    <row r="7" spans="1:9" ht="27">
      <c r="D7" s="19"/>
      <c r="E7" s="26" t="s">
        <v>3</v>
      </c>
      <c r="F7" s="31" t="s">
        <v>4</v>
      </c>
      <c r="G7" s="32"/>
    </row>
    <row r="8" spans="1:9" s="17" customFormat="1" ht="6">
      <c r="A8" s="33"/>
      <c r="B8" s="11"/>
      <c r="C8" s="12"/>
      <c r="D8" s="34"/>
      <c r="E8" s="23"/>
      <c r="F8" s="35"/>
      <c r="G8" s="36"/>
      <c r="H8" s="18"/>
    </row>
    <row r="9" spans="1:9" ht="27">
      <c r="A9" s="37"/>
      <c r="D9" s="19"/>
      <c r="E9" s="38" t="s">
        <v>5</v>
      </c>
      <c r="F9" s="39" t="s">
        <v>6</v>
      </c>
      <c r="G9" s="40"/>
    </row>
    <row r="10" spans="1:9" ht="27">
      <c r="D10" s="19"/>
      <c r="E10" s="38" t="s">
        <v>7</v>
      </c>
      <c r="F10" s="39" t="s">
        <v>8</v>
      </c>
      <c r="G10" s="32"/>
    </row>
    <row r="11" spans="1:9" s="17" customFormat="1" ht="6">
      <c r="A11" s="33"/>
      <c r="B11" s="11"/>
      <c r="C11" s="12"/>
      <c r="D11" s="34"/>
      <c r="E11" s="23"/>
      <c r="F11" s="35"/>
      <c r="G11" s="36"/>
      <c r="H11" s="18"/>
    </row>
    <row r="12" spans="1:9" ht="27">
      <c r="D12" s="19"/>
      <c r="E12" s="38" t="s">
        <v>9</v>
      </c>
      <c r="F12" s="41" t="s">
        <v>10</v>
      </c>
      <c r="G12" s="32"/>
    </row>
    <row r="13" spans="1:9" ht="30" hidden="1">
      <c r="D13" s="19"/>
      <c r="E13" s="38" t="s">
        <v>11</v>
      </c>
      <c r="F13" s="42" t="s">
        <v>12</v>
      </c>
      <c r="G13" s="32"/>
    </row>
    <row r="14" spans="1:9" ht="30" hidden="1">
      <c r="D14" s="19"/>
      <c r="E14" s="38" t="s">
        <v>13</v>
      </c>
      <c r="F14" s="42"/>
      <c r="G14" s="32"/>
    </row>
    <row r="15" spans="1:9" ht="19.5">
      <c r="D15" s="19"/>
      <c r="E15" s="26"/>
      <c r="F15" s="43" t="s">
        <v>14</v>
      </c>
      <c r="G15" s="44"/>
    </row>
    <row r="16" spans="1:9" s="50" customFormat="1" ht="5.25" hidden="1">
      <c r="A16" s="45"/>
      <c r="B16" s="2"/>
      <c r="C16" s="46"/>
      <c r="D16" s="47"/>
      <c r="E16" s="48"/>
      <c r="F16" s="49"/>
      <c r="G16" s="47"/>
      <c r="H16" s="4"/>
    </row>
    <row r="17" spans="1:8" ht="27">
      <c r="D17" s="19"/>
      <c r="E17" s="38" t="s">
        <v>15</v>
      </c>
      <c r="F17" s="51" t="s">
        <v>16</v>
      </c>
      <c r="G17" s="32"/>
    </row>
    <row r="18" spans="1:8" ht="27">
      <c r="D18" s="19"/>
      <c r="E18" s="38" t="s">
        <v>17</v>
      </c>
      <c r="F18" s="41" t="s">
        <v>18</v>
      </c>
      <c r="G18" s="32"/>
    </row>
    <row r="19" spans="1:8" s="50" customFormat="1" ht="5.25" hidden="1">
      <c r="A19" s="45"/>
      <c r="B19" s="2"/>
      <c r="C19" s="46"/>
      <c r="D19" s="47"/>
      <c r="E19" s="48"/>
      <c r="F19" s="49"/>
      <c r="G19" s="47"/>
      <c r="H19" s="4"/>
    </row>
    <row r="20" spans="1:8" ht="19.5" hidden="1">
      <c r="D20" s="19"/>
      <c r="E20" s="26"/>
      <c r="F20" s="52" t="s">
        <v>19</v>
      </c>
      <c r="G20" s="44"/>
    </row>
    <row r="21" spans="1:8" s="50" customFormat="1" ht="5.25" hidden="1">
      <c r="A21" s="45"/>
      <c r="B21" s="2"/>
      <c r="C21" s="46"/>
      <c r="D21" s="47"/>
      <c r="E21" s="48"/>
      <c r="F21" s="49"/>
      <c r="G21" s="47"/>
      <c r="H21" s="4"/>
    </row>
    <row r="22" spans="1:8" ht="27" hidden="1">
      <c r="D22" s="19"/>
      <c r="E22" s="38" t="s">
        <v>20</v>
      </c>
      <c r="F22" s="42"/>
      <c r="G22" s="32"/>
    </row>
    <row r="23" spans="1:8" ht="27" hidden="1">
      <c r="D23" s="19"/>
      <c r="E23" s="38" t="s">
        <v>21</v>
      </c>
      <c r="F23" s="53"/>
      <c r="G23" s="32"/>
    </row>
    <row r="24" spans="1:8" s="50" customFormat="1" ht="5.25" hidden="1">
      <c r="A24" s="45"/>
      <c r="B24" s="2"/>
      <c r="C24" s="46"/>
      <c r="D24" s="47"/>
      <c r="E24" s="48"/>
      <c r="F24" s="49"/>
      <c r="G24" s="47"/>
      <c r="H24" s="4"/>
    </row>
    <row r="25" spans="1:8" s="17" customFormat="1" ht="35.1" customHeight="1">
      <c r="A25" s="33"/>
      <c r="B25" s="11"/>
      <c r="C25" s="12"/>
      <c r="D25" s="34"/>
      <c r="E25" s="23"/>
      <c r="F25" s="35"/>
      <c r="G25" s="36"/>
      <c r="H25" s="18"/>
    </row>
    <row r="26" spans="1:8" ht="30">
      <c r="D26" s="19"/>
      <c r="E26" s="38" t="s">
        <v>22</v>
      </c>
      <c r="F26" s="31" t="s">
        <v>4</v>
      </c>
      <c r="G26" s="32"/>
    </row>
    <row r="27" spans="1:8" ht="27">
      <c r="C27" s="54"/>
      <c r="D27" s="55"/>
      <c r="E27" s="56" t="s">
        <v>23</v>
      </c>
      <c r="F27" s="57" t="s">
        <v>222</v>
      </c>
      <c r="G27" s="58"/>
    </row>
    <row r="28" spans="1:8" ht="27" hidden="1">
      <c r="C28" s="54"/>
      <c r="D28" s="55"/>
      <c r="E28" s="59" t="s">
        <v>24</v>
      </c>
      <c r="F28" s="53"/>
      <c r="G28" s="58"/>
    </row>
    <row r="29" spans="1:8" ht="27">
      <c r="C29" s="54"/>
      <c r="D29" s="55"/>
      <c r="E29" s="56" t="s">
        <v>25</v>
      </c>
      <c r="F29" s="57" t="s">
        <v>223</v>
      </c>
      <c r="G29" s="58"/>
    </row>
    <row r="30" spans="1:8" ht="27">
      <c r="C30" s="54"/>
      <c r="D30" s="55"/>
      <c r="E30" s="56" t="s">
        <v>26</v>
      </c>
      <c r="F30" s="57" t="s">
        <v>224</v>
      </c>
      <c r="G30" s="58"/>
    </row>
    <row r="31" spans="1:8" s="17" customFormat="1" ht="6">
      <c r="A31" s="33"/>
      <c r="B31" s="11"/>
      <c r="C31" s="12"/>
      <c r="D31" s="34"/>
      <c r="E31" s="23"/>
      <c r="F31" s="35"/>
      <c r="G31" s="36"/>
      <c r="H31" s="18"/>
    </row>
    <row r="32" spans="1:8" ht="27">
      <c r="A32" s="60"/>
      <c r="D32" s="61"/>
      <c r="E32" s="26" t="s">
        <v>27</v>
      </c>
      <c r="F32" s="62" t="s">
        <v>28</v>
      </c>
      <c r="G32" s="40"/>
    </row>
    <row r="33" spans="1:8" s="17" customFormat="1" ht="6">
      <c r="A33" s="33"/>
      <c r="B33" s="11"/>
      <c r="C33" s="12"/>
      <c r="D33" s="34"/>
      <c r="E33" s="23"/>
      <c r="F33" s="35"/>
      <c r="G33" s="36"/>
      <c r="H33" s="18"/>
    </row>
    <row r="34" spans="1:8" ht="27">
      <c r="A34" s="60"/>
      <c r="D34" s="61"/>
      <c r="E34" s="38" t="s">
        <v>29</v>
      </c>
      <c r="F34" s="62" t="s">
        <v>30</v>
      </c>
      <c r="G34" s="40"/>
    </row>
    <row r="35" spans="1:8" s="17" customFormat="1" ht="6" hidden="1">
      <c r="A35" s="10"/>
      <c r="B35" s="11"/>
      <c r="C35" s="12"/>
      <c r="D35" s="13"/>
      <c r="E35" s="29"/>
      <c r="F35" s="30"/>
      <c r="G35" s="13"/>
      <c r="H35" s="18"/>
    </row>
    <row r="36" spans="1:8" s="17" customFormat="1" ht="6" hidden="1">
      <c r="A36" s="33"/>
      <c r="B36" s="11"/>
      <c r="C36" s="12"/>
      <c r="D36" s="34"/>
      <c r="E36" s="23"/>
      <c r="F36" s="35"/>
      <c r="G36" s="36"/>
      <c r="H36" s="18"/>
    </row>
    <row r="37" spans="1:8" s="17" customFormat="1" ht="6">
      <c r="A37" s="33"/>
      <c r="B37" s="11"/>
      <c r="C37" s="12"/>
      <c r="D37" s="34"/>
      <c r="E37" s="23"/>
      <c r="F37" s="35"/>
      <c r="G37" s="36"/>
      <c r="H37" s="18"/>
    </row>
    <row r="38" spans="1:8" ht="33.75">
      <c r="A38" s="63"/>
      <c r="B38" s="64"/>
      <c r="D38" s="65"/>
      <c r="E38" s="66" t="s">
        <v>31</v>
      </c>
      <c r="F38" s="41" t="s">
        <v>226</v>
      </c>
      <c r="G38" s="40"/>
    </row>
    <row r="39" spans="1:8" ht="27">
      <c r="A39" s="63"/>
      <c r="B39" s="64"/>
      <c r="D39" s="65"/>
      <c r="E39" s="67" t="s">
        <v>32</v>
      </c>
      <c r="F39" s="41" t="s">
        <v>33</v>
      </c>
      <c r="G39" s="40"/>
    </row>
    <row r="40" spans="1:8" ht="19.5">
      <c r="D40" s="19"/>
      <c r="E40" s="26"/>
      <c r="F40" s="52" t="s">
        <v>34</v>
      </c>
      <c r="G40" s="44"/>
    </row>
    <row r="41" spans="1:8" ht="27">
      <c r="A41" s="63"/>
      <c r="D41" s="44"/>
      <c r="E41" s="68" t="s">
        <v>35</v>
      </c>
      <c r="F41" s="69" t="s">
        <v>36</v>
      </c>
      <c r="G41" s="40"/>
    </row>
    <row r="42" spans="1:8" ht="27">
      <c r="A42" s="63"/>
      <c r="B42" s="64"/>
      <c r="D42" s="65"/>
      <c r="E42" s="68" t="s">
        <v>37</v>
      </c>
      <c r="F42" s="69" t="s">
        <v>38</v>
      </c>
      <c r="G42" s="40"/>
    </row>
    <row r="43" spans="1:8" ht="27">
      <c r="A43" s="63"/>
      <c r="B43" s="64"/>
      <c r="D43" s="65"/>
      <c r="E43" s="68" t="s">
        <v>39</v>
      </c>
      <c r="F43" s="69" t="s">
        <v>40</v>
      </c>
      <c r="G43" s="40"/>
    </row>
    <row r="44" spans="1:8" ht="27">
      <c r="D44" s="19"/>
      <c r="E44" s="70" t="s">
        <v>41</v>
      </c>
      <c r="F44" s="69" t="s">
        <v>225</v>
      </c>
      <c r="G44" s="32"/>
    </row>
    <row r="45" spans="1:8" ht="3" customHeight="1">
      <c r="A45" s="63"/>
      <c r="D45" s="44"/>
      <c r="F45" s="71"/>
      <c r="G45" s="72"/>
    </row>
    <row r="46" spans="1:8" ht="69" customHeight="1">
      <c r="A46" s="63"/>
      <c r="B46" s="64"/>
      <c r="D46" s="73" t="s">
        <v>42</v>
      </c>
      <c r="E46" s="363" t="s">
        <v>43</v>
      </c>
      <c r="F46" s="363"/>
      <c r="G46" s="72"/>
    </row>
    <row r="47" spans="1:8" ht="19.5">
      <c r="A47" s="63"/>
      <c r="B47" s="64"/>
      <c r="D47" s="65"/>
      <c r="E47" s="66"/>
      <c r="F47" s="74"/>
      <c r="G47" s="72"/>
    </row>
    <row r="48" spans="1:8" ht="19.5">
      <c r="A48" s="63"/>
      <c r="B48" s="64"/>
      <c r="D48" s="65"/>
      <c r="E48" s="67"/>
      <c r="F48" s="74"/>
      <c r="G48" s="72"/>
    </row>
    <row r="49" spans="1:8" ht="19.5">
      <c r="A49" s="63"/>
      <c r="B49" s="64"/>
      <c r="D49" s="65"/>
      <c r="E49" s="66"/>
      <c r="F49" s="74"/>
      <c r="G49" s="72"/>
    </row>
    <row r="52" spans="1:8">
      <c r="E52" s="364"/>
      <c r="F52" s="364"/>
      <c r="G52" s="364"/>
      <c r="H52" s="364"/>
    </row>
  </sheetData>
  <mergeCells count="3">
    <mergeCell ref="E3:F3"/>
    <mergeCell ref="E46:F46"/>
    <mergeCell ref="E52:H52"/>
  </mergeCells>
  <dataValidations count="6">
    <dataValidation type="list" allowBlank="1" showInputMessage="1" showErrorMessage="1" errorTitle="Ошибка" error="Выберите значение из списка" prompt="Выберите значение из списка" sqref="F32">
      <formula1>kind_of_org_type</formula1>
    </dataValidation>
    <dataValidation allowBlank="1" showInputMessage="1" showErrorMessage="1" prompt="Для выбора выполните двойной щелчок левой клавиши мыши по соответствующей ячейке." sqref="F26 F7"/>
    <dataValidation type="list" allowBlank="1" showInputMessage="1" showErrorMessage="1" errorTitle="Ошибка" error="Выберите значение из списка" prompt="Выберите значение из списка" sqref="F12">
      <formula1>kind_of_data_type</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F22 F17 F13:F14"/>
    <dataValidation type="list" allowBlank="1" showInputMessage="1" showErrorMessage="1" errorTitle="Ошибка" error="Выберите значение из списка" prompt="Выберите значение из списка" sqref="F34">
      <formula1>kind_of_NDS</formula1>
    </dataValidation>
    <dataValidation type="textLength" operator="lessThanOrEqual" allowBlank="1" showInputMessage="1" showErrorMessage="1" errorTitle="Ошибка" error="Допускается ввод не более 900 символов!" sqref="F23:F24 F28 F38:F39 F16 F47:F49 F21 F18:F19 F41:F43">
      <formula1>900</formula1>
    </dataValidation>
  </dataValidations>
  <pageMargins left="0.7" right="0.7" top="0.75" bottom="0.75" header="0.3" footer="0.3"/>
  <pageSetup paperSize="9" scale="78" orientation="portrait" verticalDpi="0" r:id="rId1"/>
  <colBreaks count="1" manualBreakCount="1">
    <brk id="7"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topLeftCell="C1" zoomScale="90" zoomScaleNormal="100" zoomScaleSheetLayoutView="90" workbookViewId="0">
      <selection activeCell="BC26" sqref="BC26"/>
    </sheetView>
  </sheetViews>
  <sheetFormatPr defaultColWidth="0.85546875" defaultRowHeight="12.75"/>
  <cols>
    <col min="1" max="2" width="17.28515625" style="351" hidden="1" customWidth="1"/>
    <col min="3" max="3" width="10.85546875" style="355" customWidth="1"/>
    <col min="4" max="7" width="17.28515625" style="351" customWidth="1"/>
    <col min="8" max="8" width="24.85546875" style="351" customWidth="1"/>
    <col min="9" max="10" width="17.28515625" style="351" customWidth="1"/>
    <col min="11" max="256" width="0.85546875" style="351"/>
    <col min="257" max="258" width="0" style="351" hidden="1" customWidth="1"/>
    <col min="259" max="266" width="17.28515625" style="351" customWidth="1"/>
    <col min="267" max="512" width="0.85546875" style="351"/>
    <col min="513" max="514" width="0" style="351" hidden="1" customWidth="1"/>
    <col min="515" max="522" width="17.28515625" style="351" customWidth="1"/>
    <col min="523" max="768" width="0.85546875" style="351"/>
    <col min="769" max="770" width="0" style="351" hidden="1" customWidth="1"/>
    <col min="771" max="778" width="17.28515625" style="351" customWidth="1"/>
    <col min="779" max="1024" width="0.85546875" style="351"/>
    <col min="1025" max="1026" width="0" style="351" hidden="1" customWidth="1"/>
    <col min="1027" max="1034" width="17.28515625" style="351" customWidth="1"/>
    <col min="1035" max="1280" width="0.85546875" style="351"/>
    <col min="1281" max="1282" width="0" style="351" hidden="1" customWidth="1"/>
    <col min="1283" max="1290" width="17.28515625" style="351" customWidth="1"/>
    <col min="1291" max="1536" width="0.85546875" style="351"/>
    <col min="1537" max="1538" width="0" style="351" hidden="1" customWidth="1"/>
    <col min="1539" max="1546" width="17.28515625" style="351" customWidth="1"/>
    <col min="1547" max="1792" width="0.85546875" style="351"/>
    <col min="1793" max="1794" width="0" style="351" hidden="1" customWidth="1"/>
    <col min="1795" max="1802" width="17.28515625" style="351" customWidth="1"/>
    <col min="1803" max="2048" width="0.85546875" style="351"/>
    <col min="2049" max="2050" width="0" style="351" hidden="1" customWidth="1"/>
    <col min="2051" max="2058" width="17.28515625" style="351" customWidth="1"/>
    <col min="2059" max="2304" width="0.85546875" style="351"/>
    <col min="2305" max="2306" width="0" style="351" hidden="1" customWidth="1"/>
    <col min="2307" max="2314" width="17.28515625" style="351" customWidth="1"/>
    <col min="2315" max="2560" width="0.85546875" style="351"/>
    <col min="2561" max="2562" width="0" style="351" hidden="1" customWidth="1"/>
    <col min="2563" max="2570" width="17.28515625" style="351" customWidth="1"/>
    <col min="2571" max="2816" width="0.85546875" style="351"/>
    <col min="2817" max="2818" width="0" style="351" hidden="1" customWidth="1"/>
    <col min="2819" max="2826" width="17.28515625" style="351" customWidth="1"/>
    <col min="2827" max="3072" width="0.85546875" style="351"/>
    <col min="3073" max="3074" width="0" style="351" hidden="1" customWidth="1"/>
    <col min="3075" max="3082" width="17.28515625" style="351" customWidth="1"/>
    <col min="3083" max="3328" width="0.85546875" style="351"/>
    <col min="3329" max="3330" width="0" style="351" hidden="1" customWidth="1"/>
    <col min="3331" max="3338" width="17.28515625" style="351" customWidth="1"/>
    <col min="3339" max="3584" width="0.85546875" style="351"/>
    <col min="3585" max="3586" width="0" style="351" hidden="1" customWidth="1"/>
    <col min="3587" max="3594" width="17.28515625" style="351" customWidth="1"/>
    <col min="3595" max="3840" width="0.85546875" style="351"/>
    <col min="3841" max="3842" width="0" style="351" hidden="1" customWidth="1"/>
    <col min="3843" max="3850" width="17.28515625" style="351" customWidth="1"/>
    <col min="3851" max="4096" width="0.85546875" style="351"/>
    <col min="4097" max="4098" width="0" style="351" hidden="1" customWidth="1"/>
    <col min="4099" max="4106" width="17.28515625" style="351" customWidth="1"/>
    <col min="4107" max="4352" width="0.85546875" style="351"/>
    <col min="4353" max="4354" width="0" style="351" hidden="1" customWidth="1"/>
    <col min="4355" max="4362" width="17.28515625" style="351" customWidth="1"/>
    <col min="4363" max="4608" width="0.85546875" style="351"/>
    <col min="4609" max="4610" width="0" style="351" hidden="1" customWidth="1"/>
    <col min="4611" max="4618" width="17.28515625" style="351" customWidth="1"/>
    <col min="4619" max="4864" width="0.85546875" style="351"/>
    <col min="4865" max="4866" width="0" style="351" hidden="1" customWidth="1"/>
    <col min="4867" max="4874" width="17.28515625" style="351" customWidth="1"/>
    <col min="4875" max="5120" width="0.85546875" style="351"/>
    <col min="5121" max="5122" width="0" style="351" hidden="1" customWidth="1"/>
    <col min="5123" max="5130" width="17.28515625" style="351" customWidth="1"/>
    <col min="5131" max="5376" width="0.85546875" style="351"/>
    <col min="5377" max="5378" width="0" style="351" hidden="1" customWidth="1"/>
    <col min="5379" max="5386" width="17.28515625" style="351" customWidth="1"/>
    <col min="5387" max="5632" width="0.85546875" style="351"/>
    <col min="5633" max="5634" width="0" style="351" hidden="1" customWidth="1"/>
    <col min="5635" max="5642" width="17.28515625" style="351" customWidth="1"/>
    <col min="5643" max="5888" width="0.85546875" style="351"/>
    <col min="5889" max="5890" width="0" style="351" hidden="1" customWidth="1"/>
    <col min="5891" max="5898" width="17.28515625" style="351" customWidth="1"/>
    <col min="5899" max="6144" width="0.85546875" style="351"/>
    <col min="6145" max="6146" width="0" style="351" hidden="1" customWidth="1"/>
    <col min="6147" max="6154" width="17.28515625" style="351" customWidth="1"/>
    <col min="6155" max="6400" width="0.85546875" style="351"/>
    <col min="6401" max="6402" width="0" style="351" hidden="1" customWidth="1"/>
    <col min="6403" max="6410" width="17.28515625" style="351" customWidth="1"/>
    <col min="6411" max="6656" width="0.85546875" style="351"/>
    <col min="6657" max="6658" width="0" style="351" hidden="1" customWidth="1"/>
    <col min="6659" max="6666" width="17.28515625" style="351" customWidth="1"/>
    <col min="6667" max="6912" width="0.85546875" style="351"/>
    <col min="6913" max="6914" width="0" style="351" hidden="1" customWidth="1"/>
    <col min="6915" max="6922" width="17.28515625" style="351" customWidth="1"/>
    <col min="6923" max="7168" width="0.85546875" style="351"/>
    <col min="7169" max="7170" width="0" style="351" hidden="1" customWidth="1"/>
    <col min="7171" max="7178" width="17.28515625" style="351" customWidth="1"/>
    <col min="7179" max="7424" width="0.85546875" style="351"/>
    <col min="7425" max="7426" width="0" style="351" hidden="1" customWidth="1"/>
    <col min="7427" max="7434" width="17.28515625" style="351" customWidth="1"/>
    <col min="7435" max="7680" width="0.85546875" style="351"/>
    <col min="7681" max="7682" width="0" style="351" hidden="1" customWidth="1"/>
    <col min="7683" max="7690" width="17.28515625" style="351" customWidth="1"/>
    <col min="7691" max="7936" width="0.85546875" style="351"/>
    <col min="7937" max="7938" width="0" style="351" hidden="1" customWidth="1"/>
    <col min="7939" max="7946" width="17.28515625" style="351" customWidth="1"/>
    <col min="7947" max="8192" width="0.85546875" style="351"/>
    <col min="8193" max="8194" width="0" style="351" hidden="1" customWidth="1"/>
    <col min="8195" max="8202" width="17.28515625" style="351" customWidth="1"/>
    <col min="8203" max="8448" width="0.85546875" style="351"/>
    <col min="8449" max="8450" width="0" style="351" hidden="1" customWidth="1"/>
    <col min="8451" max="8458" width="17.28515625" style="351" customWidth="1"/>
    <col min="8459" max="8704" width="0.85546875" style="351"/>
    <col min="8705" max="8706" width="0" style="351" hidden="1" customWidth="1"/>
    <col min="8707" max="8714" width="17.28515625" style="351" customWidth="1"/>
    <col min="8715" max="8960" width="0.85546875" style="351"/>
    <col min="8961" max="8962" width="0" style="351" hidden="1" customWidth="1"/>
    <col min="8963" max="8970" width="17.28515625" style="351" customWidth="1"/>
    <col min="8971" max="9216" width="0.85546875" style="351"/>
    <col min="9217" max="9218" width="0" style="351" hidden="1" customWidth="1"/>
    <col min="9219" max="9226" width="17.28515625" style="351" customWidth="1"/>
    <col min="9227" max="9472" width="0.85546875" style="351"/>
    <col min="9473" max="9474" width="0" style="351" hidden="1" customWidth="1"/>
    <col min="9475" max="9482" width="17.28515625" style="351" customWidth="1"/>
    <col min="9483" max="9728" width="0.85546875" style="351"/>
    <col min="9729" max="9730" width="0" style="351" hidden="1" customWidth="1"/>
    <col min="9731" max="9738" width="17.28515625" style="351" customWidth="1"/>
    <col min="9739" max="9984" width="0.85546875" style="351"/>
    <col min="9985" max="9986" width="0" style="351" hidden="1" customWidth="1"/>
    <col min="9987" max="9994" width="17.28515625" style="351" customWidth="1"/>
    <col min="9995" max="10240" width="0.85546875" style="351"/>
    <col min="10241" max="10242" width="0" style="351" hidden="1" customWidth="1"/>
    <col min="10243" max="10250" width="17.28515625" style="351" customWidth="1"/>
    <col min="10251" max="10496" width="0.85546875" style="351"/>
    <col min="10497" max="10498" width="0" style="351" hidden="1" customWidth="1"/>
    <col min="10499" max="10506" width="17.28515625" style="351" customWidth="1"/>
    <col min="10507" max="10752" width="0.85546875" style="351"/>
    <col min="10753" max="10754" width="0" style="351" hidden="1" customWidth="1"/>
    <col min="10755" max="10762" width="17.28515625" style="351" customWidth="1"/>
    <col min="10763" max="11008" width="0.85546875" style="351"/>
    <col min="11009" max="11010" width="0" style="351" hidden="1" customWidth="1"/>
    <col min="11011" max="11018" width="17.28515625" style="351" customWidth="1"/>
    <col min="11019" max="11264" width="0.85546875" style="351"/>
    <col min="11265" max="11266" width="0" style="351" hidden="1" customWidth="1"/>
    <col min="11267" max="11274" width="17.28515625" style="351" customWidth="1"/>
    <col min="11275" max="11520" width="0.85546875" style="351"/>
    <col min="11521" max="11522" width="0" style="351" hidden="1" customWidth="1"/>
    <col min="11523" max="11530" width="17.28515625" style="351" customWidth="1"/>
    <col min="11531" max="11776" width="0.85546875" style="351"/>
    <col min="11777" max="11778" width="0" style="351" hidden="1" customWidth="1"/>
    <col min="11779" max="11786" width="17.28515625" style="351" customWidth="1"/>
    <col min="11787" max="12032" width="0.85546875" style="351"/>
    <col min="12033" max="12034" width="0" style="351" hidden="1" customWidth="1"/>
    <col min="12035" max="12042" width="17.28515625" style="351" customWidth="1"/>
    <col min="12043" max="12288" width="0.85546875" style="351"/>
    <col min="12289" max="12290" width="0" style="351" hidden="1" customWidth="1"/>
    <col min="12291" max="12298" width="17.28515625" style="351" customWidth="1"/>
    <col min="12299" max="12544" width="0.85546875" style="351"/>
    <col min="12545" max="12546" width="0" style="351" hidden="1" customWidth="1"/>
    <col min="12547" max="12554" width="17.28515625" style="351" customWidth="1"/>
    <col min="12555" max="12800" width="0.85546875" style="351"/>
    <col min="12801" max="12802" width="0" style="351" hidden="1" customWidth="1"/>
    <col min="12803" max="12810" width="17.28515625" style="351" customWidth="1"/>
    <col min="12811" max="13056" width="0.85546875" style="351"/>
    <col min="13057" max="13058" width="0" style="351" hidden="1" customWidth="1"/>
    <col min="13059" max="13066" width="17.28515625" style="351" customWidth="1"/>
    <col min="13067" max="13312" width="0.85546875" style="351"/>
    <col min="13313" max="13314" width="0" style="351" hidden="1" customWidth="1"/>
    <col min="13315" max="13322" width="17.28515625" style="351" customWidth="1"/>
    <col min="13323" max="13568" width="0.85546875" style="351"/>
    <col min="13569" max="13570" width="0" style="351" hidden="1" customWidth="1"/>
    <col min="13571" max="13578" width="17.28515625" style="351" customWidth="1"/>
    <col min="13579" max="13824" width="0.85546875" style="351"/>
    <col min="13825" max="13826" width="0" style="351" hidden="1" customWidth="1"/>
    <col min="13827" max="13834" width="17.28515625" style="351" customWidth="1"/>
    <col min="13835" max="14080" width="0.85546875" style="351"/>
    <col min="14081" max="14082" width="0" style="351" hidden="1" customWidth="1"/>
    <col min="14083" max="14090" width="17.28515625" style="351" customWidth="1"/>
    <col min="14091" max="14336" width="0.85546875" style="351"/>
    <col min="14337" max="14338" width="0" style="351" hidden="1" customWidth="1"/>
    <col min="14339" max="14346" width="17.28515625" style="351" customWidth="1"/>
    <col min="14347" max="14592" width="0.85546875" style="351"/>
    <col min="14593" max="14594" width="0" style="351" hidden="1" customWidth="1"/>
    <col min="14595" max="14602" width="17.28515625" style="351" customWidth="1"/>
    <col min="14603" max="14848" width="0.85546875" style="351"/>
    <col min="14849" max="14850" width="0" style="351" hidden="1" customWidth="1"/>
    <col min="14851" max="14858" width="17.28515625" style="351" customWidth="1"/>
    <col min="14859" max="15104" width="0.85546875" style="351"/>
    <col min="15105" max="15106" width="0" style="351" hidden="1" customWidth="1"/>
    <col min="15107" max="15114" width="17.28515625" style="351" customWidth="1"/>
    <col min="15115" max="15360" width="0.85546875" style="351"/>
    <col min="15361" max="15362" width="0" style="351" hidden="1" customWidth="1"/>
    <col min="15363" max="15370" width="17.28515625" style="351" customWidth="1"/>
    <col min="15371" max="15616" width="0.85546875" style="351"/>
    <col min="15617" max="15618" width="0" style="351" hidden="1" customWidth="1"/>
    <col min="15619" max="15626" width="17.28515625" style="351" customWidth="1"/>
    <col min="15627" max="15872" width="0.85546875" style="351"/>
    <col min="15873" max="15874" width="0" style="351" hidden="1" customWidth="1"/>
    <col min="15875" max="15882" width="17.28515625" style="351" customWidth="1"/>
    <col min="15883" max="16128" width="0.85546875" style="351"/>
    <col min="16129" max="16130" width="0" style="351" hidden="1" customWidth="1"/>
    <col min="16131" max="16138" width="17.28515625" style="351" customWidth="1"/>
    <col min="16139" max="16384" width="0.85546875" style="351"/>
  </cols>
  <sheetData>
    <row r="1" spans="1:10" s="337" customFormat="1" ht="12">
      <c r="C1" s="352"/>
    </row>
    <row r="2" spans="1:10" s="337" customFormat="1" ht="12">
      <c r="C2" s="352"/>
    </row>
    <row r="4" spans="1:10" s="338" customFormat="1" ht="15.75">
      <c r="A4" s="478" t="s">
        <v>245</v>
      </c>
      <c r="B4" s="478"/>
      <c r="C4" s="478"/>
      <c r="D4" s="478"/>
      <c r="E4" s="478"/>
      <c r="F4" s="478"/>
      <c r="G4" s="478"/>
      <c r="H4" s="478"/>
      <c r="I4" s="478"/>
      <c r="J4" s="478"/>
    </row>
    <row r="5" spans="1:10" s="338" customFormat="1" ht="15.75">
      <c r="A5" s="339"/>
      <c r="B5" s="339"/>
      <c r="C5" s="353"/>
      <c r="D5" s="339"/>
      <c r="E5" s="339"/>
      <c r="F5" s="339"/>
      <c r="G5" s="339"/>
      <c r="H5" s="339"/>
      <c r="I5" s="339"/>
      <c r="J5" s="339"/>
    </row>
    <row r="6" spans="1:10" s="338" customFormat="1" ht="37.5" customHeight="1">
      <c r="A6" s="479" t="s">
        <v>252</v>
      </c>
      <c r="B6" s="479"/>
      <c r="C6" s="479"/>
      <c r="D6" s="479"/>
      <c r="E6" s="479"/>
      <c r="F6" s="479"/>
      <c r="G6" s="479"/>
      <c r="H6" s="479"/>
      <c r="I6" s="479"/>
      <c r="J6" s="479"/>
    </row>
    <row r="8" spans="1:10" s="337" customFormat="1" ht="102.75" customHeight="1">
      <c r="A8" s="340" t="s">
        <v>228</v>
      </c>
      <c r="B8" s="340" t="s">
        <v>229</v>
      </c>
      <c r="C8" s="480" t="s">
        <v>230</v>
      </c>
      <c r="D8" s="483" t="s">
        <v>246</v>
      </c>
      <c r="E8" s="483" t="s">
        <v>231</v>
      </c>
      <c r="F8" s="483" t="s">
        <v>232</v>
      </c>
      <c r="G8" s="483" t="s">
        <v>233</v>
      </c>
      <c r="H8" s="341" t="s">
        <v>234</v>
      </c>
      <c r="I8" s="483" t="s">
        <v>235</v>
      </c>
      <c r="J8" s="485" t="s">
        <v>236</v>
      </c>
    </row>
    <row r="9" spans="1:10" s="337" customFormat="1" ht="60">
      <c r="A9" s="342"/>
      <c r="B9" s="342"/>
      <c r="C9" s="481"/>
      <c r="D9" s="484"/>
      <c r="E9" s="484"/>
      <c r="F9" s="484"/>
      <c r="G9" s="484"/>
      <c r="H9" s="341" t="s">
        <v>237</v>
      </c>
      <c r="I9" s="484"/>
      <c r="J9" s="486"/>
    </row>
    <row r="10" spans="1:10" s="337" customFormat="1" ht="12">
      <c r="A10" s="343"/>
      <c r="B10" s="343"/>
      <c r="C10" s="482"/>
      <c r="D10" s="344" t="s">
        <v>238</v>
      </c>
      <c r="E10" s="344" t="s">
        <v>239</v>
      </c>
      <c r="F10" s="344" t="s">
        <v>239</v>
      </c>
      <c r="G10" s="344"/>
      <c r="H10" s="344" t="s">
        <v>240</v>
      </c>
      <c r="I10" s="344"/>
      <c r="J10" s="344"/>
    </row>
    <row r="11" spans="1:10" s="337" customFormat="1" ht="12">
      <c r="A11" s="345"/>
      <c r="B11" s="340"/>
      <c r="C11" s="356" t="s">
        <v>243</v>
      </c>
      <c r="D11" s="346">
        <v>22356.25</v>
      </c>
      <c r="E11" s="344">
        <v>1</v>
      </c>
      <c r="F11" s="344">
        <v>16.8</v>
      </c>
      <c r="G11" s="344"/>
      <c r="H11" s="347">
        <v>159.96</v>
      </c>
      <c r="I11" s="344" t="s">
        <v>241</v>
      </c>
      <c r="J11" s="344" t="s">
        <v>242</v>
      </c>
    </row>
    <row r="12" spans="1:10" s="337" customFormat="1" ht="12">
      <c r="A12" s="348"/>
      <c r="B12" s="342"/>
      <c r="C12" s="357">
        <f>C11+1</f>
        <v>2024</v>
      </c>
      <c r="D12" s="346"/>
      <c r="E12" s="344">
        <v>1</v>
      </c>
      <c r="F12" s="344">
        <v>32.22</v>
      </c>
      <c r="G12" s="344"/>
      <c r="H12" s="347">
        <v>159.87</v>
      </c>
      <c r="I12" s="344" t="s">
        <v>241</v>
      </c>
      <c r="J12" s="344"/>
    </row>
    <row r="13" spans="1:10" s="337" customFormat="1" ht="12">
      <c r="A13" s="348"/>
      <c r="B13" s="342"/>
      <c r="C13" s="357">
        <f t="shared" ref="C13:C24" si="0">C12+1</f>
        <v>2025</v>
      </c>
      <c r="D13" s="346"/>
      <c r="E13" s="344">
        <f>E12</f>
        <v>1</v>
      </c>
      <c r="F13" s="344">
        <v>43.17</v>
      </c>
      <c r="G13" s="344"/>
      <c r="H13" s="347">
        <v>159.87</v>
      </c>
      <c r="I13" s="344" t="s">
        <v>241</v>
      </c>
      <c r="J13" s="344"/>
    </row>
    <row r="14" spans="1:10" s="337" customFormat="1" ht="12">
      <c r="A14" s="348"/>
      <c r="B14" s="342"/>
      <c r="C14" s="357">
        <f t="shared" si="0"/>
        <v>2026</v>
      </c>
      <c r="D14" s="346"/>
      <c r="E14" s="344">
        <f t="shared" ref="E14:E24" si="1">E13</f>
        <v>1</v>
      </c>
      <c r="F14" s="344">
        <v>42.3</v>
      </c>
      <c r="G14" s="344"/>
      <c r="H14" s="347">
        <v>159.87</v>
      </c>
      <c r="I14" s="344" t="s">
        <v>241</v>
      </c>
      <c r="J14" s="344"/>
    </row>
    <row r="15" spans="1:10" s="337" customFormat="1" ht="12">
      <c r="A15" s="348"/>
      <c r="B15" s="342"/>
      <c r="C15" s="357">
        <f t="shared" si="0"/>
        <v>2027</v>
      </c>
      <c r="D15" s="346"/>
      <c r="E15" s="344">
        <f t="shared" si="1"/>
        <v>1</v>
      </c>
      <c r="F15" s="344">
        <v>40.03</v>
      </c>
      <c r="G15" s="344"/>
      <c r="H15" s="347">
        <v>159.87</v>
      </c>
      <c r="I15" s="344" t="s">
        <v>241</v>
      </c>
      <c r="J15" s="344"/>
    </row>
    <row r="16" spans="1:10" s="337" customFormat="1" ht="12">
      <c r="A16" s="348"/>
      <c r="B16" s="342"/>
      <c r="C16" s="357">
        <f t="shared" si="0"/>
        <v>2028</v>
      </c>
      <c r="D16" s="346"/>
      <c r="E16" s="344">
        <f t="shared" si="1"/>
        <v>1</v>
      </c>
      <c r="F16" s="344">
        <v>37.49</v>
      </c>
      <c r="G16" s="344"/>
      <c r="H16" s="347">
        <v>160.66999999999999</v>
      </c>
      <c r="I16" s="344" t="s">
        <v>241</v>
      </c>
      <c r="J16" s="344"/>
    </row>
    <row r="17" spans="1:10" s="337" customFormat="1" ht="12">
      <c r="A17" s="348"/>
      <c r="B17" s="342"/>
      <c r="C17" s="357">
        <f t="shared" si="0"/>
        <v>2029</v>
      </c>
      <c r="D17" s="346"/>
      <c r="E17" s="344">
        <f t="shared" si="1"/>
        <v>1</v>
      </c>
      <c r="F17" s="344">
        <v>34.700000000000003</v>
      </c>
      <c r="G17" s="344"/>
      <c r="H17" s="347">
        <v>160.66999999999999</v>
      </c>
      <c r="I17" s="344" t="s">
        <v>241</v>
      </c>
      <c r="J17" s="344"/>
    </row>
    <row r="18" spans="1:10" s="337" customFormat="1" ht="12">
      <c r="A18" s="348"/>
      <c r="B18" s="342"/>
      <c r="C18" s="357">
        <f t="shared" si="0"/>
        <v>2030</v>
      </c>
      <c r="D18" s="346"/>
      <c r="E18" s="344">
        <f t="shared" si="1"/>
        <v>1</v>
      </c>
      <c r="F18" s="344">
        <v>0.23</v>
      </c>
      <c r="G18" s="344"/>
      <c r="H18" s="347">
        <v>160.66999999999999</v>
      </c>
      <c r="I18" s="344" t="s">
        <v>241</v>
      </c>
      <c r="J18" s="344"/>
    </row>
    <row r="19" spans="1:10" s="337" customFormat="1" ht="12">
      <c r="A19" s="348"/>
      <c r="B19" s="342"/>
      <c r="C19" s="357">
        <f t="shared" si="0"/>
        <v>2031</v>
      </c>
      <c r="D19" s="346"/>
      <c r="E19" s="344">
        <f t="shared" si="1"/>
        <v>1</v>
      </c>
      <c r="F19" s="344">
        <v>0.24</v>
      </c>
      <c r="G19" s="344"/>
      <c r="H19" s="347">
        <v>160.66999999999999</v>
      </c>
      <c r="I19" s="344" t="s">
        <v>241</v>
      </c>
      <c r="J19" s="344"/>
    </row>
    <row r="20" spans="1:10" s="337" customFormat="1" ht="12">
      <c r="A20" s="348"/>
      <c r="B20" s="342"/>
      <c r="C20" s="357">
        <f t="shared" si="0"/>
        <v>2032</v>
      </c>
      <c r="D20" s="346"/>
      <c r="E20" s="344">
        <f t="shared" si="1"/>
        <v>1</v>
      </c>
      <c r="F20" s="344">
        <v>0.24</v>
      </c>
      <c r="G20" s="344"/>
      <c r="H20" s="347">
        <v>160.66999999999999</v>
      </c>
      <c r="I20" s="344" t="s">
        <v>241</v>
      </c>
      <c r="J20" s="344"/>
    </row>
    <row r="21" spans="1:10" s="337" customFormat="1" ht="12">
      <c r="A21" s="348"/>
      <c r="B21" s="342"/>
      <c r="C21" s="357">
        <f t="shared" si="0"/>
        <v>2033</v>
      </c>
      <c r="D21" s="346"/>
      <c r="E21" s="344">
        <f t="shared" si="1"/>
        <v>1</v>
      </c>
      <c r="F21" s="344">
        <v>0.24</v>
      </c>
      <c r="G21" s="344"/>
      <c r="H21" s="347">
        <v>161.47</v>
      </c>
      <c r="I21" s="344" t="s">
        <v>241</v>
      </c>
      <c r="J21" s="344"/>
    </row>
    <row r="22" spans="1:10" s="337" customFormat="1" ht="12">
      <c r="A22" s="348"/>
      <c r="B22" s="342"/>
      <c r="C22" s="357">
        <f t="shared" si="0"/>
        <v>2034</v>
      </c>
      <c r="D22" s="346"/>
      <c r="E22" s="344">
        <f t="shared" si="1"/>
        <v>1</v>
      </c>
      <c r="F22" s="344">
        <v>0.25</v>
      </c>
      <c r="G22" s="344"/>
      <c r="H22" s="347">
        <v>161.47</v>
      </c>
      <c r="I22" s="344" t="s">
        <v>241</v>
      </c>
      <c r="J22" s="344"/>
    </row>
    <row r="23" spans="1:10" s="337" customFormat="1" ht="12">
      <c r="A23" s="348"/>
      <c r="B23" s="342"/>
      <c r="C23" s="357">
        <f t="shared" si="0"/>
        <v>2035</v>
      </c>
      <c r="D23" s="346"/>
      <c r="E23" s="344">
        <f t="shared" si="1"/>
        <v>1</v>
      </c>
      <c r="F23" s="344">
        <v>0.25</v>
      </c>
      <c r="G23" s="344"/>
      <c r="H23" s="347">
        <v>161.47</v>
      </c>
      <c r="I23" s="344" t="s">
        <v>241</v>
      </c>
      <c r="J23" s="344"/>
    </row>
    <row r="24" spans="1:10" s="337" customFormat="1" ht="12">
      <c r="A24" s="348"/>
      <c r="B24" s="342"/>
      <c r="C24" s="357">
        <f t="shared" si="0"/>
        <v>2036</v>
      </c>
      <c r="D24" s="346"/>
      <c r="E24" s="344">
        <f t="shared" si="1"/>
        <v>1</v>
      </c>
      <c r="F24" s="344">
        <v>0.22</v>
      </c>
      <c r="G24" s="344"/>
      <c r="H24" s="347">
        <v>161.31</v>
      </c>
      <c r="I24" s="344" t="s">
        <v>241</v>
      </c>
      <c r="J24" s="344"/>
    </row>
    <row r="25" spans="1:10" s="350" customFormat="1" ht="15">
      <c r="A25" s="349"/>
      <c r="B25" s="349"/>
      <c r="C25" s="354"/>
    </row>
    <row r="26" spans="1:10" ht="53.25" customHeight="1">
      <c r="C26" s="477" t="s">
        <v>247</v>
      </c>
      <c r="D26" s="477"/>
      <c r="E26" s="477"/>
      <c r="F26" s="477"/>
      <c r="G26" s="477"/>
      <c r="H26" s="477"/>
      <c r="I26" s="477"/>
      <c r="J26" s="477"/>
    </row>
  </sheetData>
  <mergeCells count="10">
    <mergeCell ref="C26:J26"/>
    <mergeCell ref="A4:J4"/>
    <mergeCell ref="A6:J6"/>
    <mergeCell ref="C8:C10"/>
    <mergeCell ref="D8:D9"/>
    <mergeCell ref="E8:E9"/>
    <mergeCell ref="F8:F9"/>
    <mergeCell ref="G8:G9"/>
    <mergeCell ref="I8:I9"/>
    <mergeCell ref="J8:J9"/>
  </mergeCells>
  <pageMargins left="0.7" right="0.7" top="0.75" bottom="0.75" header="0.3" footer="0.3"/>
  <pageSetup paperSize="9" scale="6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opLeftCell="C6" workbookViewId="0">
      <selection activeCell="E26" sqref="E26"/>
    </sheetView>
  </sheetViews>
  <sheetFormatPr defaultRowHeight="14.25"/>
  <cols>
    <col min="1" max="2" width="9.140625" style="319" hidden="1" customWidth="1"/>
    <col min="3" max="3" width="3.7109375" style="318" customWidth="1"/>
    <col min="4" max="4" width="6.28515625" style="319" customWidth="1"/>
    <col min="5" max="5" width="94.85546875" style="319" customWidth="1"/>
    <col min="6" max="16384" width="9.140625" style="319"/>
  </cols>
  <sheetData>
    <row r="1" spans="3:12" hidden="1">
      <c r="L1" s="320"/>
    </row>
    <row r="2" spans="3:12" hidden="1"/>
    <row r="3" spans="3:12" hidden="1"/>
    <row r="4" spans="3:12" hidden="1"/>
    <row r="5" spans="3:12" hidden="1"/>
    <row r="6" spans="3:12">
      <c r="C6" s="321"/>
      <c r="D6" s="322"/>
      <c r="E6" s="322"/>
    </row>
    <row r="7" spans="3:12" ht="22.5">
      <c r="C7" s="321"/>
      <c r="D7" s="487" t="s">
        <v>218</v>
      </c>
      <c r="E7" s="487"/>
      <c r="F7" s="323"/>
    </row>
    <row r="8" spans="3:12">
      <c r="C8" s="321"/>
      <c r="D8" s="322"/>
      <c r="E8" s="322"/>
    </row>
    <row r="9" spans="3:12" ht="15">
      <c r="C9" s="321"/>
      <c r="D9" s="286" t="s">
        <v>52</v>
      </c>
      <c r="E9" s="287" t="s">
        <v>219</v>
      </c>
    </row>
    <row r="10" spans="3:12">
      <c r="C10" s="321"/>
      <c r="D10" s="167" t="s">
        <v>54</v>
      </c>
      <c r="E10" s="167" t="s">
        <v>55</v>
      </c>
    </row>
    <row r="11" spans="3:12" hidden="1">
      <c r="C11" s="321"/>
      <c r="D11" s="324">
        <v>0</v>
      </c>
      <c r="E11" s="325"/>
    </row>
    <row r="12" spans="3:12" ht="76.5" customHeight="1">
      <c r="C12" s="326" t="s">
        <v>125</v>
      </c>
      <c r="D12" s="324">
        <v>1</v>
      </c>
      <c r="E12" s="327" t="s">
        <v>255</v>
      </c>
    </row>
    <row r="13" spans="3:12" ht="56.25">
      <c r="C13" s="326" t="s">
        <v>125</v>
      </c>
      <c r="D13" s="324">
        <v>2</v>
      </c>
      <c r="E13" s="327" t="s">
        <v>253</v>
      </c>
    </row>
    <row r="14" spans="3:12">
      <c r="C14" s="326" t="s">
        <v>125</v>
      </c>
      <c r="D14" s="324">
        <v>3</v>
      </c>
      <c r="E14" s="327" t="s">
        <v>220</v>
      </c>
    </row>
    <row r="15" spans="3:12">
      <c r="C15" s="321"/>
      <c r="D15" s="295"/>
      <c r="E15" s="328" t="s">
        <v>221</v>
      </c>
    </row>
  </sheetData>
  <mergeCells count="1">
    <mergeCell ref="D7:E7"/>
  </mergeCells>
  <dataValidations count="1">
    <dataValidation type="textLength" operator="lessThanOrEqual" allowBlank="1" showInputMessage="1" showErrorMessage="1" errorTitle="Ошибка" error="Допускается ввод не более 900 символов!" sqref="E11 E13:E14">
      <formula1>900</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0"/>
  <sheetViews>
    <sheetView view="pageBreakPreview" topLeftCell="C3" zoomScale="90" zoomScaleNormal="100" zoomScaleSheetLayoutView="90" workbookViewId="0">
      <selection activeCell="H9" sqref="H9"/>
    </sheetView>
  </sheetViews>
  <sheetFormatPr defaultRowHeight="14.25"/>
  <cols>
    <col min="1" max="1" width="9.140625" style="85" hidden="1" customWidth="1"/>
    <col min="2" max="2" width="9.140625" style="86" hidden="1" customWidth="1"/>
    <col min="3" max="3" width="3.7109375" style="100" customWidth="1"/>
    <col min="4" max="4" width="6.28515625" style="86" customWidth="1"/>
    <col min="5" max="5" width="46.42578125" style="86" customWidth="1"/>
    <col min="6" max="6" width="3.7109375" style="86" customWidth="1"/>
    <col min="7" max="7" width="5.7109375" style="86" customWidth="1"/>
    <col min="8" max="8" width="41.42578125" style="86" bestFit="1" customWidth="1"/>
    <col min="9" max="9" width="3.7109375" style="86" customWidth="1"/>
    <col min="10" max="10" width="5.7109375" style="86" customWidth="1"/>
    <col min="11" max="11" width="32.5703125" style="86" customWidth="1"/>
    <col min="12" max="12" width="14.85546875" style="86" customWidth="1"/>
    <col min="13" max="13" width="3.7109375" style="90" hidden="1" customWidth="1"/>
    <col min="14" max="16" width="9.140625" style="90" hidden="1" customWidth="1"/>
    <col min="17" max="17" width="25.7109375" style="91" hidden="1" customWidth="1"/>
    <col min="18" max="18" width="14.42578125" style="90" hidden="1" customWidth="1"/>
    <col min="19" max="22" width="9.140625" style="92"/>
    <col min="23" max="16384" width="9.140625" style="86"/>
  </cols>
  <sheetData>
    <row r="1" spans="1:256" s="76" customFormat="1" ht="5.25" hidden="1">
      <c r="C1" s="77"/>
      <c r="H1" s="77"/>
      <c r="I1" s="77"/>
      <c r="J1" s="77"/>
      <c r="K1" s="77" t="s">
        <v>44</v>
      </c>
      <c r="L1" s="78" t="s">
        <v>45</v>
      </c>
      <c r="M1" s="79" t="s">
        <v>46</v>
      </c>
      <c r="N1" s="79"/>
      <c r="O1" s="79"/>
      <c r="P1" s="79"/>
      <c r="Q1" s="80"/>
      <c r="R1" s="79"/>
      <c r="S1" s="79"/>
      <c r="T1" s="79"/>
      <c r="U1" s="79"/>
      <c r="V1" s="79"/>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78"/>
      <c r="FE1" s="78"/>
      <c r="FF1" s="78"/>
      <c r="FG1" s="78"/>
      <c r="FH1" s="78"/>
      <c r="FI1" s="78"/>
      <c r="FJ1" s="78"/>
      <c r="FK1" s="78"/>
      <c r="FL1" s="78"/>
      <c r="FM1" s="78"/>
      <c r="FN1" s="78"/>
      <c r="FO1" s="78"/>
      <c r="FP1" s="78"/>
      <c r="FQ1" s="78"/>
      <c r="FR1" s="78"/>
      <c r="FS1" s="78"/>
      <c r="FT1" s="78"/>
      <c r="FU1" s="78"/>
      <c r="FV1" s="78"/>
      <c r="FW1" s="78"/>
      <c r="FX1" s="78"/>
      <c r="FY1" s="78"/>
      <c r="FZ1" s="78"/>
      <c r="GA1" s="78"/>
      <c r="GB1" s="78"/>
      <c r="GC1" s="78"/>
      <c r="GD1" s="78"/>
      <c r="GE1" s="78"/>
      <c r="GF1" s="78"/>
      <c r="GG1" s="78"/>
      <c r="GH1" s="78"/>
      <c r="GI1" s="78"/>
      <c r="GJ1" s="78"/>
      <c r="GK1" s="78"/>
      <c r="GL1" s="78"/>
      <c r="GM1" s="78"/>
      <c r="GN1" s="78"/>
      <c r="GO1" s="78"/>
      <c r="GP1" s="78"/>
      <c r="GQ1" s="78"/>
      <c r="GR1" s="78"/>
      <c r="GS1" s="78"/>
      <c r="GT1" s="78"/>
      <c r="GU1" s="78"/>
      <c r="GV1" s="78"/>
      <c r="GW1" s="78"/>
      <c r="GX1" s="78"/>
      <c r="GY1" s="78"/>
      <c r="GZ1" s="78"/>
      <c r="HA1" s="78"/>
      <c r="HB1" s="78"/>
      <c r="HC1" s="78"/>
      <c r="HD1" s="78"/>
      <c r="HE1" s="78"/>
      <c r="HF1" s="78"/>
      <c r="HG1" s="78"/>
      <c r="HH1" s="78"/>
      <c r="HI1" s="78"/>
      <c r="HJ1" s="78"/>
      <c r="HK1" s="78"/>
      <c r="HL1" s="78"/>
      <c r="HM1" s="78"/>
      <c r="HN1" s="78"/>
      <c r="HO1" s="78"/>
      <c r="HP1" s="78"/>
      <c r="HQ1" s="78"/>
      <c r="HR1" s="78"/>
      <c r="HS1" s="78"/>
      <c r="HT1" s="78"/>
      <c r="HU1" s="78"/>
      <c r="HV1" s="78"/>
      <c r="HW1" s="78"/>
      <c r="HX1" s="78"/>
      <c r="HY1" s="78"/>
      <c r="HZ1" s="78"/>
      <c r="IA1" s="78"/>
      <c r="IB1" s="78"/>
      <c r="IC1" s="78"/>
      <c r="ID1" s="78"/>
      <c r="IE1" s="78"/>
      <c r="IF1" s="78"/>
      <c r="IG1" s="78"/>
      <c r="IH1" s="78"/>
      <c r="II1" s="78"/>
      <c r="IJ1" s="78"/>
      <c r="IK1" s="78"/>
      <c r="IL1" s="78"/>
      <c r="IM1" s="78"/>
      <c r="IN1" s="78"/>
      <c r="IO1" s="78"/>
      <c r="IP1" s="78"/>
      <c r="IQ1" s="78"/>
      <c r="IR1" s="78"/>
      <c r="IS1" s="78"/>
      <c r="IT1" s="78"/>
      <c r="IU1" s="78"/>
      <c r="IV1" s="78"/>
    </row>
    <row r="2" spans="1:256" s="84" customFormat="1" hidden="1">
      <c r="A2" s="81"/>
      <c r="B2" s="81"/>
      <c r="C2" s="82"/>
      <c r="D2" s="81"/>
      <c r="E2" s="81"/>
      <c r="F2" s="81"/>
      <c r="G2" s="81"/>
      <c r="H2" s="81"/>
      <c r="I2" s="81"/>
      <c r="J2" s="81"/>
      <c r="K2" s="81"/>
      <c r="L2" s="81"/>
      <c r="M2" s="79"/>
      <c r="N2" s="79"/>
      <c r="O2" s="79"/>
      <c r="P2" s="79"/>
      <c r="Q2" s="80"/>
      <c r="R2" s="79"/>
      <c r="S2" s="83"/>
      <c r="T2" s="83"/>
      <c r="U2" s="83"/>
      <c r="V2" s="83"/>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row>
    <row r="3" spans="1:256" s="93" customFormat="1">
      <c r="A3" s="85"/>
      <c r="B3" s="86"/>
      <c r="C3" s="87"/>
      <c r="D3" s="88"/>
      <c r="E3" s="88"/>
      <c r="F3" s="88"/>
      <c r="G3" s="88"/>
      <c r="H3" s="88"/>
      <c r="I3" s="88"/>
      <c r="J3" s="88"/>
      <c r="K3" s="88"/>
      <c r="L3" s="89"/>
      <c r="M3" s="90"/>
      <c r="N3" s="90"/>
      <c r="O3" s="90"/>
      <c r="P3" s="90"/>
      <c r="Q3" s="91"/>
      <c r="R3" s="90"/>
      <c r="S3" s="92"/>
      <c r="T3" s="92"/>
      <c r="U3" s="92"/>
      <c r="V3" s="92"/>
    </row>
    <row r="4" spans="1:256" s="93" customFormat="1" ht="22.5">
      <c r="A4" s="85"/>
      <c r="B4" s="86"/>
      <c r="C4" s="87"/>
      <c r="D4" s="378" t="s">
        <v>47</v>
      </c>
      <c r="E4" s="379"/>
      <c r="F4" s="379"/>
      <c r="G4" s="379"/>
      <c r="H4" s="380"/>
      <c r="I4" s="94"/>
      <c r="M4" s="90"/>
      <c r="N4" s="90"/>
      <c r="O4" s="90"/>
      <c r="P4" s="90"/>
      <c r="Q4" s="91"/>
      <c r="R4" s="90"/>
      <c r="S4" s="92"/>
      <c r="T4" s="92"/>
      <c r="U4" s="92"/>
      <c r="V4" s="92"/>
    </row>
    <row r="5" spans="1:256" s="93" customFormat="1" hidden="1">
      <c r="A5" s="85"/>
      <c r="B5" s="86"/>
      <c r="C5" s="87"/>
      <c r="D5" s="88"/>
      <c r="E5" s="88"/>
      <c r="F5" s="88"/>
      <c r="G5" s="88"/>
      <c r="H5" s="95"/>
      <c r="I5" s="95"/>
      <c r="J5" s="95"/>
      <c r="K5" s="95"/>
      <c r="L5" s="96"/>
      <c r="M5" s="90"/>
      <c r="N5" s="90"/>
      <c r="O5" s="90"/>
      <c r="P5" s="90"/>
      <c r="Q5" s="91"/>
      <c r="R5" s="90"/>
      <c r="S5" s="92"/>
      <c r="T5" s="92"/>
      <c r="U5" s="92"/>
      <c r="V5" s="92"/>
    </row>
    <row r="6" spans="1:256" s="93" customFormat="1" ht="15" hidden="1">
      <c r="A6" s="97"/>
      <c r="B6" s="97"/>
      <c r="C6" s="87"/>
      <c r="D6" s="381"/>
      <c r="E6" s="381"/>
      <c r="F6" s="382" t="s">
        <v>48</v>
      </c>
      <c r="G6" s="382"/>
      <c r="H6" s="95"/>
      <c r="I6" s="95"/>
      <c r="J6" s="98"/>
      <c r="K6" s="99"/>
      <c r="L6" s="99"/>
      <c r="M6" s="90"/>
      <c r="N6" s="90"/>
      <c r="O6" s="90"/>
      <c r="P6" s="90"/>
      <c r="Q6" s="91"/>
      <c r="R6" s="90"/>
      <c r="S6" s="92"/>
      <c r="T6" s="92"/>
      <c r="U6" s="92"/>
      <c r="V6" s="92"/>
    </row>
    <row r="8" spans="1:256" s="93" customFormat="1">
      <c r="A8" s="85"/>
      <c r="B8" s="86"/>
      <c r="C8" s="87"/>
      <c r="D8" s="370" t="s">
        <v>49</v>
      </c>
      <c r="E8" s="370"/>
      <c r="F8" s="370" t="s">
        <v>50</v>
      </c>
      <c r="G8" s="370"/>
      <c r="H8" s="370"/>
      <c r="I8" s="377" t="s">
        <v>51</v>
      </c>
      <c r="J8" s="377"/>
      <c r="K8" s="377"/>
      <c r="L8" s="377"/>
      <c r="M8" s="90"/>
      <c r="N8" s="90"/>
      <c r="O8" s="90"/>
      <c r="P8" s="90"/>
      <c r="Q8" s="91"/>
      <c r="R8" s="90"/>
      <c r="S8" s="92"/>
      <c r="T8" s="92"/>
      <c r="U8" s="92"/>
      <c r="V8" s="92"/>
    </row>
    <row r="9" spans="1:256" s="93" customFormat="1">
      <c r="A9" s="85"/>
      <c r="B9" s="86"/>
      <c r="C9" s="87"/>
      <c r="D9" s="101" t="s">
        <v>52</v>
      </c>
      <c r="E9" s="101" t="s">
        <v>53</v>
      </c>
      <c r="F9" s="365" t="s">
        <v>52</v>
      </c>
      <c r="G9" s="366"/>
      <c r="H9" s="102" t="s">
        <v>53</v>
      </c>
      <c r="I9" s="367" t="s">
        <v>52</v>
      </c>
      <c r="J9" s="367"/>
      <c r="K9" s="102" t="s">
        <v>53</v>
      </c>
      <c r="L9" s="102" t="s">
        <v>45</v>
      </c>
      <c r="M9" s="90"/>
      <c r="N9" s="90"/>
      <c r="O9" s="90"/>
      <c r="P9" s="90"/>
      <c r="Q9" s="91"/>
      <c r="R9" s="90"/>
      <c r="S9" s="92"/>
      <c r="T9" s="92"/>
      <c r="U9" s="92"/>
      <c r="V9" s="92"/>
    </row>
    <row r="10" spans="1:256" ht="11.25">
      <c r="C10" s="103"/>
      <c r="D10" s="104" t="s">
        <v>54</v>
      </c>
      <c r="E10" s="104" t="s">
        <v>55</v>
      </c>
      <c r="F10" s="368" t="s">
        <v>56</v>
      </c>
      <c r="G10" s="368"/>
      <c r="H10" s="104" t="s">
        <v>57</v>
      </c>
      <c r="I10" s="368" t="s">
        <v>58</v>
      </c>
      <c r="J10" s="368"/>
      <c r="K10" s="104" t="s">
        <v>59</v>
      </c>
      <c r="L10" s="104" t="s">
        <v>60</v>
      </c>
      <c r="M10" s="105"/>
      <c r="N10" s="105"/>
      <c r="O10" s="105"/>
      <c r="P10" s="105"/>
      <c r="Q10" s="106"/>
      <c r="R10" s="105"/>
      <c r="S10" s="107"/>
      <c r="T10" s="107"/>
      <c r="U10" s="107"/>
      <c r="V10" s="107"/>
    </row>
    <row r="11" spans="1:256" s="93" customFormat="1" hidden="1">
      <c r="A11" s="86"/>
      <c r="B11" s="86"/>
      <c r="C11" s="87"/>
      <c r="D11" s="108">
        <v>0</v>
      </c>
      <c r="E11" s="109"/>
      <c r="F11" s="110"/>
      <c r="G11" s="110"/>
      <c r="H11" s="111"/>
      <c r="I11" s="112"/>
      <c r="J11" s="110"/>
      <c r="K11" s="111"/>
      <c r="L11" s="113"/>
      <c r="M11" s="114" t="s">
        <v>61</v>
      </c>
      <c r="N11" s="90"/>
      <c r="O11" s="90"/>
      <c r="P11" s="90" t="s">
        <v>62</v>
      </c>
      <c r="Q11" s="91" t="s">
        <v>63</v>
      </c>
      <c r="R11" s="90" t="s">
        <v>64</v>
      </c>
      <c r="S11" s="92"/>
      <c r="T11" s="92"/>
      <c r="U11" s="92"/>
      <c r="V11" s="92"/>
    </row>
    <row r="12" spans="1:256" s="127" customFormat="1" ht="15.75">
      <c r="A12" s="115"/>
      <c r="B12" s="116" t="s">
        <v>65</v>
      </c>
      <c r="C12" s="369"/>
      <c r="D12" s="370">
        <v>1</v>
      </c>
      <c r="E12" s="371" t="s">
        <v>66</v>
      </c>
      <c r="F12" s="117"/>
      <c r="G12" s="118">
        <v>0</v>
      </c>
      <c r="H12" s="119"/>
      <c r="I12" s="120"/>
      <c r="J12" s="121" t="s">
        <v>67</v>
      </c>
      <c r="K12" s="122"/>
      <c r="L12" s="123"/>
      <c r="M12" s="90" t="e">
        <f ca="1">mergeValue(H12)</f>
        <v>#NAME?</v>
      </c>
      <c r="N12" s="76"/>
      <c r="O12" s="76"/>
      <c r="P12" s="90" t="s">
        <v>249</v>
      </c>
      <c r="Q12" s="76" t="s">
        <v>66</v>
      </c>
      <c r="R12" s="90" t="str">
        <f>K12&amp;"("&amp;L12&amp;")"</f>
        <v>()</v>
      </c>
      <c r="S12" s="116"/>
      <c r="T12" s="116"/>
      <c r="U12" s="124"/>
      <c r="V12" s="116"/>
      <c r="W12" s="116"/>
      <c r="X12" s="116"/>
      <c r="Y12" s="125"/>
      <c r="Z12" s="125"/>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5"/>
      <c r="BW12" s="125"/>
      <c r="BX12" s="125"/>
      <c r="BY12" s="125"/>
      <c r="BZ12" s="125"/>
      <c r="CA12" s="125"/>
      <c r="CB12" s="125"/>
      <c r="CC12" s="125"/>
      <c r="CD12" s="125"/>
      <c r="CE12" s="125"/>
    </row>
    <row r="13" spans="1:256" s="127" customFormat="1" ht="15">
      <c r="A13" s="115"/>
      <c r="B13" s="116" t="s">
        <v>65</v>
      </c>
      <c r="C13" s="369"/>
      <c r="D13" s="370"/>
      <c r="E13" s="372"/>
      <c r="F13" s="373"/>
      <c r="G13" s="370">
        <v>1</v>
      </c>
      <c r="H13" s="375" t="s">
        <v>68</v>
      </c>
      <c r="I13" s="120"/>
      <c r="J13" s="121" t="s">
        <v>67</v>
      </c>
      <c r="K13" s="122"/>
      <c r="L13" s="123"/>
      <c r="M13" s="90" t="e">
        <f ca="1">mergeValue(H13)</f>
        <v>#NAME?</v>
      </c>
      <c r="N13" s="76"/>
      <c r="O13" s="76"/>
      <c r="P13" s="76"/>
      <c r="Q13" s="76"/>
      <c r="R13" s="90" t="str">
        <f>K13&amp;"("&amp;L13&amp;")"</f>
        <v>()</v>
      </c>
      <c r="S13" s="116"/>
      <c r="T13" s="116"/>
      <c r="U13" s="124"/>
      <c r="V13" s="116"/>
      <c r="W13" s="116"/>
      <c r="X13" s="116"/>
      <c r="Y13" s="125"/>
      <c r="Z13" s="125"/>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5"/>
      <c r="BW13" s="125"/>
      <c r="BX13" s="125"/>
      <c r="BY13" s="125"/>
      <c r="BZ13" s="125"/>
      <c r="CA13" s="125"/>
      <c r="CB13" s="125"/>
      <c r="CC13" s="125"/>
      <c r="CD13" s="125"/>
      <c r="CE13" s="125"/>
    </row>
    <row r="14" spans="1:256" s="127" customFormat="1" ht="22.5">
      <c r="A14" s="115"/>
      <c r="B14" s="116" t="s">
        <v>65</v>
      </c>
      <c r="C14" s="369"/>
      <c r="D14" s="370"/>
      <c r="E14" s="372"/>
      <c r="F14" s="374"/>
      <c r="G14" s="370"/>
      <c r="H14" s="376"/>
      <c r="I14" s="128"/>
      <c r="J14" s="118">
        <v>1</v>
      </c>
      <c r="K14" s="129" t="s">
        <v>68</v>
      </c>
      <c r="L14" s="130" t="s">
        <v>69</v>
      </c>
      <c r="M14" s="90" t="e">
        <f ca="1">mergeValue(H14)</f>
        <v>#NAME?</v>
      </c>
      <c r="N14" s="76"/>
      <c r="O14" s="76"/>
      <c r="P14" s="76"/>
      <c r="Q14" s="76"/>
      <c r="R14" s="90" t="str">
        <f>K14&amp;" ("&amp;L14&amp;")"</f>
        <v>городской округ "Город Южно-Сахалинск" (64701000)</v>
      </c>
      <c r="S14" s="116"/>
      <c r="T14" s="116"/>
      <c r="U14" s="124"/>
      <c r="V14" s="116"/>
      <c r="W14" s="116"/>
      <c r="X14" s="116"/>
      <c r="Y14" s="125"/>
      <c r="Z14" s="125"/>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6"/>
      <c r="BV14" s="125"/>
      <c r="BW14" s="125"/>
      <c r="BX14" s="125"/>
      <c r="BY14" s="125"/>
      <c r="BZ14" s="125"/>
      <c r="CA14" s="125"/>
      <c r="CB14" s="125"/>
      <c r="CC14" s="125"/>
      <c r="CD14" s="125"/>
      <c r="CE14" s="125"/>
    </row>
    <row r="15" spans="1:256" s="93" customFormat="1">
      <c r="A15" s="86"/>
      <c r="B15" s="86" t="s">
        <v>70</v>
      </c>
      <c r="C15" s="87"/>
      <c r="D15" s="120"/>
      <c r="E15" s="131"/>
      <c r="F15" s="132"/>
      <c r="G15" s="132"/>
      <c r="H15" s="132"/>
      <c r="I15" s="132"/>
      <c r="J15" s="132"/>
      <c r="K15" s="132"/>
      <c r="L15" s="133"/>
      <c r="M15" s="114"/>
      <c r="N15" s="90"/>
      <c r="O15" s="90"/>
      <c r="P15" s="90"/>
      <c r="Q15" s="91" t="s">
        <v>71</v>
      </c>
      <c r="R15" s="90"/>
      <c r="S15" s="92"/>
      <c r="T15" s="92"/>
      <c r="U15" s="92"/>
      <c r="V15" s="92"/>
    </row>
    <row r="16" spans="1:256" s="93" customFormat="1">
      <c r="A16" s="85"/>
      <c r="B16" s="86"/>
      <c r="C16" s="100"/>
      <c r="D16" s="134"/>
      <c r="E16" s="134"/>
      <c r="F16" s="134"/>
      <c r="G16" s="134"/>
      <c r="H16" s="134"/>
      <c r="I16" s="134"/>
      <c r="J16" s="134"/>
      <c r="K16" s="134"/>
      <c r="L16" s="134"/>
      <c r="M16" s="90"/>
      <c r="N16" s="90"/>
      <c r="O16" s="90"/>
      <c r="P16" s="90"/>
      <c r="Q16" s="91"/>
      <c r="R16" s="90"/>
      <c r="S16" s="92"/>
      <c r="T16" s="92"/>
      <c r="U16" s="92"/>
      <c r="V16" s="92"/>
    </row>
    <row r="17" spans="1:22" s="93" customFormat="1">
      <c r="A17" s="85"/>
      <c r="B17" s="86"/>
      <c r="C17" s="100"/>
      <c r="D17" s="86"/>
      <c r="E17" s="86"/>
      <c r="F17" s="86"/>
      <c r="G17" s="86"/>
      <c r="H17" s="86"/>
      <c r="I17" s="86"/>
      <c r="J17" s="86"/>
      <c r="K17" s="86"/>
      <c r="L17" s="86"/>
      <c r="M17" s="90"/>
      <c r="N17" s="90"/>
      <c r="O17" s="90"/>
      <c r="P17" s="90"/>
      <c r="Q17" s="91"/>
      <c r="R17" s="90"/>
      <c r="S17" s="92"/>
      <c r="T17" s="92"/>
      <c r="U17" s="92"/>
      <c r="V17" s="92"/>
    </row>
    <row r="18" spans="1:22" s="93" customFormat="1">
      <c r="A18" s="85"/>
      <c r="B18" s="86"/>
      <c r="C18" s="100"/>
      <c r="D18" s="86"/>
      <c r="E18" s="86"/>
      <c r="F18" s="86"/>
      <c r="G18" s="86"/>
      <c r="H18" s="86"/>
      <c r="I18" s="86"/>
      <c r="J18" s="86"/>
      <c r="K18" s="86"/>
      <c r="L18" s="86"/>
      <c r="M18" s="90"/>
      <c r="N18" s="90"/>
      <c r="O18" s="90"/>
      <c r="P18" s="90"/>
      <c r="Q18" s="91"/>
      <c r="R18" s="90"/>
      <c r="S18" s="92"/>
      <c r="T18" s="92"/>
      <c r="U18" s="92"/>
      <c r="V18" s="92"/>
    </row>
    <row r="19" spans="1:22" s="136" customFormat="1" ht="10.5">
      <c r="A19" s="135"/>
      <c r="C19" s="137"/>
      <c r="D19" s="138"/>
      <c r="E19" s="138"/>
      <c r="M19" s="90"/>
      <c r="N19" s="90"/>
      <c r="O19" s="90"/>
      <c r="P19" s="90"/>
      <c r="Q19" s="91"/>
      <c r="R19" s="90"/>
      <c r="S19" s="92"/>
      <c r="T19" s="92"/>
      <c r="U19" s="92"/>
      <c r="V19" s="92"/>
    </row>
    <row r="20" spans="1:22" s="136" customFormat="1" ht="10.5">
      <c r="A20" s="135"/>
      <c r="C20" s="137"/>
      <c r="D20" s="138"/>
      <c r="E20" s="138"/>
      <c r="M20" s="90"/>
      <c r="N20" s="90"/>
      <c r="O20" s="90"/>
      <c r="P20" s="90"/>
      <c r="Q20" s="91"/>
      <c r="R20" s="90"/>
      <c r="S20" s="92"/>
      <c r="T20" s="92"/>
      <c r="U20" s="92"/>
      <c r="V20" s="92"/>
    </row>
  </sheetData>
  <mergeCells count="16">
    <mergeCell ref="I8:L8"/>
    <mergeCell ref="D4:H4"/>
    <mergeCell ref="D6:E6"/>
    <mergeCell ref="F6:G6"/>
    <mergeCell ref="D8:E8"/>
    <mergeCell ref="F8:H8"/>
    <mergeCell ref="F9:G9"/>
    <mergeCell ref="I9:J9"/>
    <mergeCell ref="F10:G10"/>
    <mergeCell ref="I10:J10"/>
    <mergeCell ref="C12:C14"/>
    <mergeCell ref="D12:D14"/>
    <mergeCell ref="E12:E14"/>
    <mergeCell ref="F13:F14"/>
    <mergeCell ref="G13:G14"/>
    <mergeCell ref="H13:H14"/>
  </mergeCells>
  <dataValidations count="1">
    <dataValidation type="textLength" operator="lessThanOrEqual" allowBlank="1" showInputMessage="1" showErrorMessage="1" errorTitle="Ошибка" error="Допускается ввод не более 900 символов!" sqref="E12">
      <formula1>900</formula1>
    </dataValidation>
  </dataValidations>
  <pageMargins left="0.70866141732283472" right="0.70866141732283472" top="0.74803149606299213" bottom="0.74803149606299213" header="0.31496062992125984" footer="0.31496062992125984"/>
  <pageSetup paperSize="9" scale="7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view="pageBreakPreview" topLeftCell="C4" zoomScale="90" zoomScaleNormal="100" zoomScaleSheetLayoutView="90" workbookViewId="0">
      <selection activeCell="J21" sqref="J21:J24"/>
    </sheetView>
  </sheetViews>
  <sheetFormatPr defaultRowHeight="15"/>
  <cols>
    <col min="1" max="2" width="3.7109375" style="140" hidden="1" customWidth="1"/>
    <col min="3" max="3" width="3.7109375" style="141" bestFit="1" customWidth="1"/>
    <col min="4" max="4" width="6.140625" style="141" customWidth="1"/>
    <col min="5" max="5" width="50.7109375" style="141" customWidth="1"/>
    <col min="6" max="6" width="33.85546875" style="141" customWidth="1"/>
    <col min="7" max="7" width="8.5703125" style="141" customWidth="1"/>
    <col min="8" max="8" width="3.7109375" style="141" customWidth="1"/>
    <col min="9" max="9" width="5.42578125" style="141" customWidth="1"/>
    <col min="10" max="10" width="47.85546875" style="141" customWidth="1"/>
    <col min="11" max="12" width="3.7109375" style="141" customWidth="1"/>
    <col min="13" max="13" width="5.7109375" style="141" customWidth="1"/>
    <col min="14" max="14" width="28.140625" style="141" customWidth="1"/>
    <col min="15" max="16" width="3.7109375" style="141" customWidth="1"/>
    <col min="17" max="17" width="5.7109375" style="141" customWidth="1"/>
    <col min="18" max="18" width="34.42578125" style="141" customWidth="1"/>
    <col min="19" max="20" width="3.7109375" style="141" customWidth="1"/>
    <col min="21" max="21" width="5.7109375" style="141" customWidth="1"/>
    <col min="22" max="22" width="34.42578125" style="141" customWidth="1"/>
    <col min="23" max="23" width="30.7109375" style="141" customWidth="1"/>
    <col min="24" max="24" width="3.7109375" style="141" customWidth="1"/>
    <col min="25" max="16384" width="9.140625" style="141"/>
  </cols>
  <sheetData>
    <row r="1" spans="1:24" ht="11.25" hidden="1" customHeight="1">
      <c r="A1" s="139"/>
    </row>
    <row r="2" spans="1:24" ht="11.25" hidden="1" customHeight="1"/>
    <row r="3" spans="1:24" ht="11.25" hidden="1" customHeight="1"/>
    <row r="4" spans="1:24" ht="3" customHeight="1"/>
    <row r="5" spans="1:24" s="143" customFormat="1" ht="42" customHeight="1">
      <c r="A5" s="142"/>
      <c r="B5" s="142"/>
      <c r="D5" s="378" t="s">
        <v>72</v>
      </c>
      <c r="E5" s="379"/>
      <c r="F5" s="379"/>
      <c r="G5" s="379"/>
      <c r="H5" s="379"/>
      <c r="I5" s="379"/>
      <c r="J5" s="380"/>
      <c r="K5" s="144"/>
      <c r="L5" s="145"/>
      <c r="M5" s="145"/>
      <c r="N5" s="145"/>
      <c r="O5" s="145"/>
      <c r="P5" s="145"/>
      <c r="Q5" s="145"/>
      <c r="R5" s="145"/>
      <c r="S5" s="145"/>
      <c r="T5" s="145"/>
      <c r="U5" s="145"/>
      <c r="V5" s="145"/>
      <c r="W5" s="145"/>
    </row>
    <row r="6" spans="1:24" s="147" customFormat="1" ht="3" customHeight="1">
      <c r="A6" s="146"/>
      <c r="B6" s="146"/>
      <c r="D6" s="408"/>
      <c r="E6" s="409"/>
      <c r="F6" s="409"/>
      <c r="G6" s="409"/>
      <c r="H6" s="409"/>
      <c r="I6" s="409"/>
      <c r="J6" s="410"/>
    </row>
    <row r="7" spans="1:24" s="147" customFormat="1" ht="5.25" hidden="1" customHeight="1">
      <c r="A7" s="146"/>
      <c r="B7" s="146"/>
      <c r="E7" s="403"/>
      <c r="F7" s="403"/>
      <c r="G7" s="404"/>
      <c r="H7" s="404"/>
      <c r="I7" s="404"/>
      <c r="J7" s="404"/>
    </row>
    <row r="8" spans="1:24" s="147" customFormat="1" ht="5.25" hidden="1" customHeight="1">
      <c r="A8" s="146"/>
      <c r="B8" s="146"/>
      <c r="E8" s="403"/>
      <c r="F8" s="403"/>
      <c r="G8" s="404"/>
      <c r="H8" s="404"/>
      <c r="I8" s="404"/>
      <c r="J8" s="404"/>
    </row>
    <row r="9" spans="1:24" s="147" customFormat="1" ht="5.25" hidden="1" customHeight="1">
      <c r="A9" s="146"/>
      <c r="B9" s="146"/>
      <c r="E9" s="403"/>
      <c r="F9" s="403"/>
      <c r="G9" s="404"/>
      <c r="H9" s="404"/>
      <c r="I9" s="404"/>
      <c r="J9" s="404"/>
    </row>
    <row r="10" spans="1:24" s="147" customFormat="1" ht="5.25" hidden="1">
      <c r="A10" s="146"/>
      <c r="B10" s="146"/>
      <c r="E10" s="405"/>
      <c r="F10" s="405"/>
      <c r="G10" s="148"/>
      <c r="H10" s="149"/>
      <c r="I10" s="150"/>
      <c r="J10" s="150"/>
    </row>
    <row r="11" spans="1:24" s="151" customFormat="1" ht="18.75" hidden="1" customHeight="1">
      <c r="A11" s="146"/>
      <c r="B11" s="146"/>
      <c r="D11" s="152"/>
      <c r="E11" s="406" t="s">
        <v>73</v>
      </c>
      <c r="F11" s="406"/>
      <c r="G11" s="153" t="s">
        <v>4</v>
      </c>
      <c r="H11" s="154"/>
      <c r="I11" s="155"/>
      <c r="J11" s="152"/>
      <c r="K11" s="156"/>
      <c r="L11" s="152"/>
      <c r="M11" s="152"/>
      <c r="N11" s="156"/>
      <c r="O11" s="156"/>
      <c r="P11" s="152"/>
      <c r="Q11" s="152"/>
      <c r="R11" s="156"/>
      <c r="S11" s="156"/>
      <c r="T11" s="152"/>
      <c r="U11" s="152"/>
      <c r="V11" s="156"/>
    </row>
    <row r="12" spans="1:24" s="147" customFormat="1" ht="18.75" hidden="1">
      <c r="A12" s="146"/>
      <c r="B12" s="146"/>
      <c r="E12" s="406" t="s">
        <v>74</v>
      </c>
      <c r="F12" s="406"/>
      <c r="G12" s="153" t="s">
        <v>4</v>
      </c>
      <c r="H12" s="154"/>
      <c r="I12" s="149"/>
      <c r="J12" s="157"/>
      <c r="K12" s="158"/>
      <c r="L12" s="158"/>
      <c r="M12" s="158"/>
      <c r="N12" s="159"/>
      <c r="O12" s="158"/>
      <c r="P12" s="158"/>
      <c r="Q12" s="158"/>
      <c r="R12" s="159"/>
      <c r="S12" s="158"/>
      <c r="T12" s="158"/>
      <c r="U12" s="158"/>
      <c r="V12" s="159"/>
    </row>
    <row r="13" spans="1:24" s="147" customFormat="1" ht="5.25" hidden="1" customHeight="1">
      <c r="A13" s="146"/>
      <c r="B13" s="146"/>
      <c r="E13" s="407"/>
      <c r="F13" s="407"/>
      <c r="G13" s="160"/>
      <c r="H13" s="149"/>
      <c r="I13" s="158"/>
      <c r="J13" s="158"/>
      <c r="K13" s="158"/>
      <c r="L13" s="158"/>
      <c r="M13" s="158"/>
      <c r="N13" s="159"/>
      <c r="O13" s="158"/>
      <c r="P13" s="158"/>
      <c r="Q13" s="158"/>
      <c r="R13" s="159"/>
      <c r="S13" s="158"/>
      <c r="T13" s="158"/>
      <c r="U13" s="158"/>
      <c r="V13" s="159"/>
    </row>
    <row r="14" spans="1:24" s="147" customFormat="1" ht="5.25" hidden="1" customHeight="1">
      <c r="A14" s="146"/>
      <c r="B14" s="146"/>
    </row>
    <row r="15" spans="1:24" s="161" customFormat="1" ht="5.25" hidden="1" customHeight="1">
      <c r="A15" s="140"/>
      <c r="B15" s="140"/>
    </row>
    <row r="16" spans="1:24" s="143" customFormat="1" ht="3" customHeight="1">
      <c r="A16" s="142"/>
      <c r="B16" s="142"/>
      <c r="D16" s="162"/>
      <c r="E16" s="162"/>
      <c r="F16" s="162"/>
      <c r="G16" s="162"/>
      <c r="H16" s="162"/>
      <c r="I16" s="162"/>
      <c r="J16" s="162"/>
      <c r="K16" s="162"/>
      <c r="L16" s="162"/>
      <c r="M16" s="162"/>
      <c r="N16" s="162"/>
      <c r="O16" s="162"/>
      <c r="P16" s="162"/>
      <c r="Q16" s="162"/>
      <c r="R16" s="162"/>
      <c r="S16" s="162"/>
      <c r="T16" s="162"/>
      <c r="U16" s="162"/>
      <c r="V16" s="162"/>
      <c r="W16" s="162"/>
      <c r="X16" s="163"/>
    </row>
    <row r="17" spans="1:24" ht="27" customHeight="1">
      <c r="D17" s="402" t="s">
        <v>52</v>
      </c>
      <c r="E17" s="402" t="s">
        <v>75</v>
      </c>
      <c r="F17" s="402" t="s">
        <v>76</v>
      </c>
      <c r="G17" s="402" t="s">
        <v>77</v>
      </c>
      <c r="H17" s="402" t="s">
        <v>52</v>
      </c>
      <c r="I17" s="402"/>
      <c r="J17" s="402" t="s">
        <v>78</v>
      </c>
      <c r="K17" s="401" t="s">
        <v>79</v>
      </c>
      <c r="L17" s="401"/>
      <c r="M17" s="401"/>
      <c r="N17" s="401"/>
      <c r="O17" s="401" t="s">
        <v>80</v>
      </c>
      <c r="P17" s="401"/>
      <c r="Q17" s="401"/>
      <c r="R17" s="401"/>
      <c r="S17" s="401" t="s">
        <v>81</v>
      </c>
      <c r="T17" s="401"/>
      <c r="U17" s="401"/>
      <c r="V17" s="401"/>
      <c r="W17" s="402" t="s">
        <v>82</v>
      </c>
    </row>
    <row r="18" spans="1:24" ht="30.75" customHeight="1">
      <c r="D18" s="402"/>
      <c r="E18" s="402"/>
      <c r="F18" s="402"/>
      <c r="G18" s="402"/>
      <c r="H18" s="402"/>
      <c r="I18" s="402"/>
      <c r="J18" s="402"/>
      <c r="K18" s="164" t="s">
        <v>83</v>
      </c>
      <c r="L18" s="402" t="s">
        <v>52</v>
      </c>
      <c r="M18" s="402"/>
      <c r="N18" s="164" t="s">
        <v>84</v>
      </c>
      <c r="O18" s="164" t="s">
        <v>83</v>
      </c>
      <c r="P18" s="402" t="s">
        <v>52</v>
      </c>
      <c r="Q18" s="402"/>
      <c r="R18" s="164" t="s">
        <v>84</v>
      </c>
      <c r="S18" s="164" t="s">
        <v>83</v>
      </c>
      <c r="T18" s="402" t="s">
        <v>52</v>
      </c>
      <c r="U18" s="402"/>
      <c r="V18" s="164" t="s">
        <v>53</v>
      </c>
      <c r="W18" s="402"/>
    </row>
    <row r="19" spans="1:24" s="166" customFormat="1" ht="12" customHeight="1">
      <c r="A19" s="165"/>
      <c r="B19" s="165"/>
      <c r="D19" s="167" t="s">
        <v>54</v>
      </c>
      <c r="E19" s="167" t="s">
        <v>55</v>
      </c>
      <c r="F19" s="167" t="s">
        <v>56</v>
      </c>
      <c r="G19" s="167" t="s">
        <v>57</v>
      </c>
      <c r="H19" s="395" t="s">
        <v>58</v>
      </c>
      <c r="I19" s="395"/>
      <c r="J19" s="167" t="s">
        <v>59</v>
      </c>
      <c r="K19" s="167" t="s">
        <v>60</v>
      </c>
      <c r="L19" s="395" t="s">
        <v>85</v>
      </c>
      <c r="M19" s="395"/>
      <c r="N19" s="167" t="s">
        <v>86</v>
      </c>
      <c r="O19" s="167" t="s">
        <v>87</v>
      </c>
      <c r="P19" s="395" t="s">
        <v>88</v>
      </c>
      <c r="Q19" s="395"/>
      <c r="R19" s="167" t="s">
        <v>89</v>
      </c>
      <c r="S19" s="167" t="s">
        <v>88</v>
      </c>
      <c r="T19" s="395" t="s">
        <v>89</v>
      </c>
      <c r="U19" s="395"/>
      <c r="V19" s="167" t="s">
        <v>90</v>
      </c>
      <c r="W19" s="167" t="s">
        <v>91</v>
      </c>
    </row>
    <row r="20" spans="1:24" ht="14.25" hidden="1" customHeight="1">
      <c r="C20" s="168"/>
      <c r="D20" s="169">
        <v>0</v>
      </c>
      <c r="E20" s="170"/>
      <c r="F20" s="170"/>
      <c r="G20" s="171"/>
      <c r="H20" s="172"/>
      <c r="I20" s="172"/>
      <c r="J20" s="173"/>
      <c r="K20" s="171"/>
      <c r="L20" s="173"/>
      <c r="M20" s="173"/>
      <c r="N20" s="174"/>
      <c r="O20" s="171"/>
      <c r="P20" s="173"/>
      <c r="Q20" s="173"/>
      <c r="R20" s="175"/>
      <c r="S20" s="171"/>
      <c r="T20" s="173"/>
      <c r="U20" s="173"/>
      <c r="V20" s="175"/>
      <c r="W20" s="171"/>
      <c r="X20" s="176"/>
    </row>
    <row r="21" spans="1:24" ht="17.100000000000001" customHeight="1">
      <c r="A21" s="177">
        <v>2</v>
      </c>
      <c r="B21" s="141"/>
      <c r="C21" s="168"/>
      <c r="D21" s="396">
        <v>1</v>
      </c>
      <c r="E21" s="397" t="s">
        <v>92</v>
      </c>
      <c r="F21" s="397" t="s">
        <v>93</v>
      </c>
      <c r="G21" s="400" t="s">
        <v>4</v>
      </c>
      <c r="H21" s="396"/>
      <c r="I21" s="396">
        <v>1</v>
      </c>
      <c r="J21" s="389" t="s">
        <v>94</v>
      </c>
      <c r="K21" s="388" t="s">
        <v>4</v>
      </c>
      <c r="L21" s="386"/>
      <c r="M21" s="386" t="s">
        <v>54</v>
      </c>
      <c r="N21" s="394"/>
      <c r="O21" s="388" t="s">
        <v>4</v>
      </c>
      <c r="P21" s="386"/>
      <c r="Q21" s="386" t="s">
        <v>54</v>
      </c>
      <c r="R21" s="387"/>
      <c r="S21" s="388" t="s">
        <v>4</v>
      </c>
      <c r="T21" s="171"/>
      <c r="U21" s="171" t="s">
        <v>54</v>
      </c>
      <c r="V21" s="178"/>
      <c r="W21" s="179"/>
    </row>
    <row r="22" spans="1:24" ht="17.100000000000001" customHeight="1">
      <c r="A22" s="177"/>
      <c r="B22" s="141"/>
      <c r="C22" s="151"/>
      <c r="D22" s="396"/>
      <c r="E22" s="398"/>
      <c r="F22" s="398"/>
      <c r="G22" s="400"/>
      <c r="H22" s="396"/>
      <c r="I22" s="396"/>
      <c r="J22" s="390"/>
      <c r="K22" s="388"/>
      <c r="L22" s="386"/>
      <c r="M22" s="386"/>
      <c r="N22" s="394"/>
      <c r="O22" s="388"/>
      <c r="P22" s="386"/>
      <c r="Q22" s="386"/>
      <c r="R22" s="387"/>
      <c r="S22" s="388"/>
      <c r="T22" s="180"/>
      <c r="U22" s="181"/>
      <c r="V22" s="182"/>
      <c r="W22" s="183"/>
    </row>
    <row r="23" spans="1:24" ht="17.100000000000001" customHeight="1">
      <c r="A23" s="177"/>
      <c r="B23" s="141"/>
      <c r="C23" s="151"/>
      <c r="D23" s="393"/>
      <c r="E23" s="398"/>
      <c r="F23" s="398"/>
      <c r="G23" s="392"/>
      <c r="H23" s="393"/>
      <c r="I23" s="393"/>
      <c r="J23" s="390"/>
      <c r="K23" s="392"/>
      <c r="L23" s="393"/>
      <c r="M23" s="393"/>
      <c r="N23" s="387"/>
      <c r="O23" s="392"/>
      <c r="P23" s="173"/>
      <c r="Q23" s="181"/>
      <c r="R23" s="182"/>
      <c r="S23" s="184"/>
      <c r="T23" s="184"/>
      <c r="U23" s="184"/>
      <c r="V23" s="184"/>
      <c r="W23" s="183"/>
    </row>
    <row r="24" spans="1:24" ht="17.100000000000001" customHeight="1">
      <c r="A24" s="177"/>
      <c r="B24" s="141"/>
      <c r="C24" s="151"/>
      <c r="D24" s="393"/>
      <c r="E24" s="398"/>
      <c r="F24" s="398"/>
      <c r="G24" s="392"/>
      <c r="H24" s="393"/>
      <c r="I24" s="393"/>
      <c r="J24" s="391"/>
      <c r="K24" s="392"/>
      <c r="L24" s="181"/>
      <c r="M24" s="182"/>
      <c r="N24" s="182"/>
      <c r="O24" s="182"/>
      <c r="P24" s="182"/>
      <c r="Q24" s="182"/>
      <c r="R24" s="182"/>
      <c r="S24" s="184"/>
      <c r="T24" s="184"/>
      <c r="U24" s="184"/>
      <c r="V24" s="184"/>
      <c r="W24" s="183"/>
    </row>
    <row r="25" spans="1:24" ht="15" customHeight="1">
      <c r="A25" s="177"/>
      <c r="B25" s="141"/>
      <c r="C25" s="151"/>
      <c r="D25" s="393"/>
      <c r="E25" s="399"/>
      <c r="F25" s="399"/>
      <c r="G25" s="392"/>
      <c r="H25" s="181"/>
      <c r="I25" s="182"/>
      <c r="J25" s="182"/>
      <c r="K25" s="182"/>
      <c r="L25" s="182"/>
      <c r="M25" s="182"/>
      <c r="N25" s="182"/>
      <c r="O25" s="182"/>
      <c r="P25" s="182"/>
      <c r="Q25" s="182"/>
      <c r="R25" s="182"/>
      <c r="S25" s="184"/>
      <c r="T25" s="184"/>
      <c r="U25" s="184"/>
      <c r="V25" s="184"/>
      <c r="W25" s="183"/>
    </row>
    <row r="26" spans="1:24" ht="17.100000000000001" customHeight="1">
      <c r="D26" s="181"/>
      <c r="E26" s="182"/>
      <c r="F26" s="182"/>
      <c r="G26" s="182"/>
      <c r="H26" s="182"/>
      <c r="I26" s="182"/>
      <c r="J26" s="182"/>
      <c r="K26" s="182"/>
      <c r="L26" s="182"/>
      <c r="M26" s="182"/>
      <c r="N26" s="182"/>
      <c r="O26" s="182"/>
      <c r="P26" s="182"/>
      <c r="Q26" s="182"/>
      <c r="R26" s="182"/>
      <c r="S26" s="182"/>
      <c r="T26" s="182"/>
      <c r="U26" s="182"/>
      <c r="V26" s="182"/>
      <c r="W26" s="183"/>
    </row>
    <row r="27" spans="1:24" ht="3" customHeight="1"/>
    <row r="28" spans="1:24" ht="11.25" hidden="1" customHeight="1"/>
    <row r="29" spans="1:24" ht="0.95" customHeight="1"/>
    <row r="30" spans="1:24" ht="23.25" customHeight="1"/>
    <row r="31" spans="1:24" ht="3" customHeight="1"/>
    <row r="32" spans="1:24" ht="17.100000000000001" customHeight="1">
      <c r="E32" s="383" t="s">
        <v>95</v>
      </c>
      <c r="F32" s="383"/>
      <c r="G32" s="383"/>
      <c r="H32" s="383"/>
      <c r="I32" s="383"/>
      <c r="J32" s="383"/>
      <c r="K32" s="383"/>
      <c r="L32" s="383"/>
      <c r="M32" s="383"/>
      <c r="N32" s="383"/>
      <c r="O32" s="383"/>
      <c r="P32" s="383"/>
      <c r="Q32" s="383"/>
      <c r="R32" s="383"/>
      <c r="S32" s="383"/>
      <c r="T32" s="383"/>
      <c r="U32" s="383"/>
      <c r="V32" s="383"/>
      <c r="W32" s="383"/>
    </row>
    <row r="33" spans="5:23" s="141" customFormat="1" ht="36.950000000000003" customHeight="1">
      <c r="E33" s="384" t="s">
        <v>96</v>
      </c>
      <c r="F33" s="385"/>
      <c r="G33" s="385"/>
      <c r="H33" s="385"/>
      <c r="I33" s="385"/>
      <c r="J33" s="385"/>
      <c r="K33" s="385"/>
      <c r="L33" s="385"/>
      <c r="M33" s="385"/>
      <c r="N33" s="385"/>
      <c r="O33" s="385"/>
      <c r="P33" s="385"/>
      <c r="Q33" s="385"/>
      <c r="R33" s="385"/>
      <c r="S33" s="385"/>
      <c r="T33" s="385"/>
      <c r="U33" s="385"/>
      <c r="V33" s="385"/>
      <c r="W33" s="385"/>
    </row>
    <row r="34" spans="5:23" s="141" customFormat="1" ht="17.100000000000001" customHeight="1">
      <c r="E34" s="384" t="s">
        <v>97</v>
      </c>
      <c r="F34" s="385"/>
      <c r="G34" s="385"/>
      <c r="H34" s="385"/>
      <c r="I34" s="385"/>
      <c r="J34" s="385"/>
      <c r="K34" s="385"/>
      <c r="L34" s="385"/>
      <c r="M34" s="385"/>
      <c r="N34" s="385"/>
      <c r="O34" s="385"/>
      <c r="P34" s="385"/>
      <c r="Q34" s="385"/>
      <c r="R34" s="385"/>
      <c r="S34" s="385"/>
      <c r="T34" s="385"/>
      <c r="U34" s="385"/>
      <c r="V34" s="385"/>
      <c r="W34" s="385"/>
    </row>
    <row r="35" spans="5:23" s="141" customFormat="1" ht="27" customHeight="1">
      <c r="E35" s="384" t="s">
        <v>98</v>
      </c>
      <c r="F35" s="385"/>
      <c r="G35" s="385"/>
      <c r="H35" s="385"/>
      <c r="I35" s="385"/>
      <c r="J35" s="385"/>
      <c r="K35" s="385"/>
      <c r="L35" s="385"/>
      <c r="M35" s="385"/>
      <c r="N35" s="385"/>
      <c r="O35" s="385"/>
      <c r="P35" s="385"/>
      <c r="Q35" s="385"/>
      <c r="R35" s="385"/>
      <c r="S35" s="385"/>
      <c r="T35" s="385"/>
      <c r="U35" s="385"/>
      <c r="V35" s="385"/>
      <c r="W35" s="385"/>
    </row>
    <row r="36" spans="5:23" s="141" customFormat="1" ht="17.100000000000001" customHeight="1">
      <c r="E36" s="384" t="s">
        <v>99</v>
      </c>
      <c r="F36" s="385"/>
      <c r="G36" s="385"/>
      <c r="H36" s="385"/>
      <c r="I36" s="385"/>
      <c r="J36" s="385"/>
      <c r="K36" s="385"/>
      <c r="L36" s="385"/>
      <c r="M36" s="385"/>
      <c r="N36" s="385"/>
      <c r="O36" s="385"/>
      <c r="P36" s="385"/>
      <c r="Q36" s="385"/>
      <c r="R36" s="385"/>
      <c r="S36" s="385"/>
      <c r="T36" s="385"/>
      <c r="U36" s="385"/>
      <c r="V36" s="385"/>
      <c r="W36" s="385"/>
    </row>
    <row r="37" spans="5:23" s="141" customFormat="1" ht="15" customHeight="1">
      <c r="E37" s="185"/>
      <c r="F37" s="186"/>
      <c r="G37" s="186"/>
      <c r="H37" s="186"/>
      <c r="I37" s="186"/>
      <c r="J37" s="186"/>
      <c r="K37" s="186"/>
      <c r="L37" s="186"/>
      <c r="M37" s="186"/>
      <c r="N37" s="186"/>
      <c r="O37" s="186"/>
      <c r="P37" s="186"/>
      <c r="Q37" s="186"/>
      <c r="R37" s="186"/>
      <c r="S37" s="186"/>
      <c r="T37" s="186"/>
      <c r="U37" s="186"/>
      <c r="V37" s="186"/>
      <c r="W37" s="186"/>
    </row>
    <row r="38" spans="5:23" s="141" customFormat="1" ht="15" customHeight="1">
      <c r="E38" s="383" t="s">
        <v>100</v>
      </c>
      <c r="F38" s="383"/>
      <c r="G38" s="383"/>
      <c r="H38" s="383"/>
      <c r="I38" s="383"/>
      <c r="J38" s="383"/>
      <c r="K38" s="383"/>
      <c r="L38" s="383"/>
      <c r="M38" s="383"/>
      <c r="N38" s="383"/>
      <c r="O38" s="383"/>
      <c r="P38" s="383"/>
      <c r="Q38" s="383"/>
      <c r="R38" s="383"/>
      <c r="S38" s="383"/>
      <c r="T38" s="383"/>
      <c r="U38" s="383"/>
      <c r="V38" s="383"/>
      <c r="W38" s="383"/>
    </row>
    <row r="39" spans="5:23" s="141" customFormat="1" ht="17.100000000000001" customHeight="1">
      <c r="E39" s="384" t="s">
        <v>101</v>
      </c>
      <c r="F39" s="385"/>
      <c r="G39" s="385"/>
      <c r="H39" s="385"/>
      <c r="I39" s="385"/>
      <c r="J39" s="385"/>
      <c r="K39" s="385"/>
      <c r="L39" s="385"/>
      <c r="M39" s="385"/>
      <c r="N39" s="385"/>
      <c r="O39" s="385"/>
      <c r="P39" s="385"/>
      <c r="Q39" s="385"/>
      <c r="R39" s="385"/>
      <c r="S39" s="385"/>
      <c r="T39" s="385"/>
      <c r="U39" s="385"/>
      <c r="V39" s="385"/>
      <c r="W39" s="385"/>
    </row>
    <row r="40" spans="5:23" s="141" customFormat="1" ht="17.100000000000001" customHeight="1">
      <c r="E40" s="384" t="s">
        <v>102</v>
      </c>
      <c r="F40" s="385"/>
      <c r="G40" s="385"/>
      <c r="H40" s="385"/>
      <c r="I40" s="385"/>
      <c r="J40" s="385"/>
      <c r="K40" s="385"/>
      <c r="L40" s="385"/>
      <c r="M40" s="385"/>
      <c r="N40" s="385"/>
      <c r="O40" s="385"/>
      <c r="P40" s="385"/>
      <c r="Q40" s="385"/>
      <c r="R40" s="385"/>
      <c r="S40" s="385"/>
      <c r="T40" s="385"/>
      <c r="U40" s="385"/>
      <c r="V40" s="385"/>
      <c r="W40" s="385"/>
    </row>
  </sheetData>
  <mergeCells count="53">
    <mergeCell ref="D5:J5"/>
    <mergeCell ref="D6:J6"/>
    <mergeCell ref="E7:F7"/>
    <mergeCell ref="G7:J7"/>
    <mergeCell ref="E8:F8"/>
    <mergeCell ref="G8:J8"/>
    <mergeCell ref="J17:J18"/>
    <mergeCell ref="E9:F9"/>
    <mergeCell ref="G9:J9"/>
    <mergeCell ref="E10:F10"/>
    <mergeCell ref="E11:F11"/>
    <mergeCell ref="E12:F12"/>
    <mergeCell ref="E13:F13"/>
    <mergeCell ref="D17:D18"/>
    <mergeCell ref="E17:E18"/>
    <mergeCell ref="F17:F18"/>
    <mergeCell ref="G17:G18"/>
    <mergeCell ref="H17:I18"/>
    <mergeCell ref="K17:N17"/>
    <mergeCell ref="O17:R17"/>
    <mergeCell ref="S17:V17"/>
    <mergeCell ref="W17:W18"/>
    <mergeCell ref="L18:M18"/>
    <mergeCell ref="P18:Q18"/>
    <mergeCell ref="T18:U18"/>
    <mergeCell ref="D21:D25"/>
    <mergeCell ref="E21:E25"/>
    <mergeCell ref="F21:F25"/>
    <mergeCell ref="G21:G25"/>
    <mergeCell ref="H21:H24"/>
    <mergeCell ref="E35:W35"/>
    <mergeCell ref="E36:W36"/>
    <mergeCell ref="H19:I19"/>
    <mergeCell ref="L19:M19"/>
    <mergeCell ref="P19:Q19"/>
    <mergeCell ref="T19:U19"/>
    <mergeCell ref="I21:I24"/>
    <mergeCell ref="E38:W38"/>
    <mergeCell ref="E39:W39"/>
    <mergeCell ref="E40:W40"/>
    <mergeCell ref="P21:P22"/>
    <mergeCell ref="Q21:Q22"/>
    <mergeCell ref="R21:R22"/>
    <mergeCell ref="S21:S22"/>
    <mergeCell ref="E32:W32"/>
    <mergeCell ref="E33:W33"/>
    <mergeCell ref="J21:J24"/>
    <mergeCell ref="K21:K24"/>
    <mergeCell ref="L21:L23"/>
    <mergeCell ref="M21:M23"/>
    <mergeCell ref="N21:N23"/>
    <mergeCell ref="O21:O23"/>
    <mergeCell ref="E34:W34"/>
  </mergeCells>
  <dataValidations count="4">
    <dataValidation type="textLength" operator="lessThanOrEqual" allowBlank="1" showInputMessage="1" showErrorMessage="1" errorTitle="Ошибка" error="Допускается ввод не более 900 символов!" sqref="J21 V21:W21 R21:R22">
      <formula1>900</formula1>
    </dataValidation>
    <dataValidation allowBlank="1" showInputMessage="1" showErrorMessage="1" prompt="Выберите виды деятельности, выполнив двойной щелчок левой кнопки мыши по ячейке." sqref="F21"/>
    <dataValidation type="list" allowBlank="1" showInputMessage="1" showErrorMessage="1" errorTitle="Ошибка" error="Выберите значение из списка" prompt="Территория действия тарифа выбирается из выпадающего списка. Доступные для выбора территории определяются на листе &quot;Территории&quot;. Для каждого вида тарифа должна указываться территория, содержащая только те МР/МО, где действует данный вид тарифа." sqref="N21:N23">
      <formula1>DESCRIPTION_TERRITORY</formula1>
    </dataValidation>
    <dataValidation allowBlank="1" showInputMessage="1" showErrorMessage="1" prompt="Для выбора выполните двойной щелчок левой клавиши мыши по соответствующей ячейке." sqref="G10:G12 G21:G22 K21:K22 O21:O22 S21:S22"/>
  </dataValidations>
  <pageMargins left="0.70866141732283472" right="0.70866141732283472" top="0.74803149606299213" bottom="0.74803149606299213" header="0.31496062992125984" footer="0.31496062992125984"/>
  <pageSetup paperSize="9" scale="40"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view="pageBreakPreview" topLeftCell="E1" zoomScale="60" zoomScaleNormal="100" workbookViewId="0">
      <selection activeCell="F2" sqref="F2:H2"/>
    </sheetView>
  </sheetViews>
  <sheetFormatPr defaultColWidth="10.5703125" defaultRowHeight="14.25"/>
  <cols>
    <col min="1" max="1" width="3.7109375" style="187" hidden="1" customWidth="1"/>
    <col min="2" max="4" width="3.7109375" style="76" hidden="1" customWidth="1"/>
    <col min="5" max="5" width="3.7109375" style="188" customWidth="1"/>
    <col min="6" max="6" width="9.7109375" style="86" customWidth="1"/>
    <col min="7" max="7" width="37.7109375" style="86" customWidth="1"/>
    <col min="8" max="8" width="66.85546875" style="86" customWidth="1"/>
    <col min="9" max="9" width="115.7109375" style="86" customWidth="1"/>
    <col min="10" max="11" width="10.5703125" style="76"/>
    <col min="12" max="12" width="11.140625" style="76" customWidth="1"/>
    <col min="13" max="20" width="10.5703125" style="76"/>
    <col min="21" max="16384" width="10.5703125" style="86"/>
  </cols>
  <sheetData>
    <row r="1" spans="1:20">
      <c r="A1" s="187" t="s">
        <v>55</v>
      </c>
    </row>
    <row r="2" spans="1:20" ht="22.5">
      <c r="F2" s="412" t="s">
        <v>103</v>
      </c>
      <c r="G2" s="413"/>
      <c r="H2" s="414"/>
      <c r="I2" s="94"/>
    </row>
    <row r="4" spans="1:20" s="190" customFormat="1" ht="15">
      <c r="A4" s="189"/>
      <c r="B4" s="189"/>
      <c r="C4" s="189"/>
      <c r="D4" s="189"/>
      <c r="F4" s="370" t="s">
        <v>104</v>
      </c>
      <c r="G4" s="370"/>
      <c r="H4" s="370"/>
      <c r="I4" s="415" t="s">
        <v>105</v>
      </c>
      <c r="J4" s="189"/>
      <c r="K4" s="189"/>
      <c r="L4" s="189"/>
      <c r="M4" s="189"/>
      <c r="N4" s="189"/>
      <c r="O4" s="189"/>
      <c r="P4" s="189"/>
      <c r="Q4" s="189"/>
      <c r="R4" s="189"/>
      <c r="S4" s="189"/>
      <c r="T4" s="189"/>
    </row>
    <row r="5" spans="1:20" s="190" customFormat="1" ht="15">
      <c r="A5" s="189"/>
      <c r="B5" s="189"/>
      <c r="C5" s="189"/>
      <c r="D5" s="189"/>
      <c r="F5" s="191" t="s">
        <v>52</v>
      </c>
      <c r="G5" s="192" t="s">
        <v>106</v>
      </c>
      <c r="H5" s="193" t="s">
        <v>107</v>
      </c>
      <c r="I5" s="415"/>
      <c r="J5" s="189"/>
      <c r="K5" s="189"/>
      <c r="L5" s="189"/>
      <c r="M5" s="189"/>
      <c r="N5" s="189"/>
      <c r="O5" s="189"/>
      <c r="P5" s="189"/>
      <c r="Q5" s="189"/>
      <c r="R5" s="189"/>
      <c r="S5" s="189"/>
      <c r="T5" s="189"/>
    </row>
    <row r="6" spans="1:20" s="190" customFormat="1" ht="15">
      <c r="A6" s="189"/>
      <c r="B6" s="189"/>
      <c r="C6" s="189"/>
      <c r="D6" s="189"/>
      <c r="F6" s="194" t="s">
        <v>54</v>
      </c>
      <c r="G6" s="195">
        <v>2</v>
      </c>
      <c r="H6" s="196">
        <v>3</v>
      </c>
      <c r="I6" s="197">
        <v>4</v>
      </c>
      <c r="J6" s="189">
        <v>4</v>
      </c>
      <c r="K6" s="189"/>
      <c r="L6" s="189"/>
      <c r="M6" s="189"/>
      <c r="N6" s="189"/>
      <c r="O6" s="189"/>
      <c r="P6" s="189"/>
      <c r="Q6" s="189"/>
      <c r="R6" s="189"/>
      <c r="S6" s="189"/>
      <c r="T6" s="189"/>
    </row>
    <row r="7" spans="1:20" s="190" customFormat="1" ht="18.75">
      <c r="A7" s="189"/>
      <c r="B7" s="189"/>
      <c r="C7" s="189"/>
      <c r="D7" s="189"/>
      <c r="F7" s="198">
        <v>1</v>
      </c>
      <c r="G7" s="199" t="s">
        <v>108</v>
      </c>
      <c r="H7" s="200" t="s">
        <v>12</v>
      </c>
      <c r="I7" s="201" t="s">
        <v>109</v>
      </c>
      <c r="J7" s="202"/>
      <c r="K7" s="189"/>
      <c r="L7" s="189"/>
      <c r="M7" s="189"/>
      <c r="N7" s="189"/>
      <c r="O7" s="189"/>
      <c r="P7" s="189"/>
      <c r="Q7" s="189"/>
      <c r="R7" s="189"/>
      <c r="S7" s="189"/>
      <c r="T7" s="189"/>
    </row>
    <row r="8" spans="1:20" s="190" customFormat="1" ht="45">
      <c r="A8" s="416">
        <v>1</v>
      </c>
      <c r="B8" s="189"/>
      <c r="C8" s="189"/>
      <c r="D8" s="189"/>
      <c r="F8" s="198" t="s">
        <v>175</v>
      </c>
      <c r="G8" s="199" t="s">
        <v>110</v>
      </c>
      <c r="H8" s="200" t="str">
        <f>IF('[1]Перечень тарифов'!R21="","наименование отсутствует","" &amp; '[1]Перечень тарифов'!R21 &amp; "")</f>
        <v>наименование отсутствует</v>
      </c>
      <c r="I8" s="201" t="s">
        <v>111</v>
      </c>
      <c r="J8" s="202"/>
      <c r="K8" s="189"/>
      <c r="L8" s="189"/>
      <c r="M8" s="189"/>
      <c r="N8" s="189"/>
      <c r="O8" s="189"/>
      <c r="P8" s="189"/>
      <c r="Q8" s="189"/>
      <c r="R8" s="189"/>
      <c r="S8" s="189"/>
      <c r="T8" s="189"/>
    </row>
    <row r="9" spans="1:20" s="190" customFormat="1" ht="22.5">
      <c r="A9" s="416"/>
      <c r="B9" s="189"/>
      <c r="C9" s="189"/>
      <c r="D9" s="189"/>
      <c r="F9" s="198" t="s">
        <v>176</v>
      </c>
      <c r="G9" s="199" t="s">
        <v>112</v>
      </c>
      <c r="H9" s="200" t="str">
        <f>IF('[1]Перечень тарифов'!F21="","наименование отсутствует","" &amp; '[1]Перечень тарифов'!F21 &amp; "")</f>
        <v>Производство тепловой энергии. Некомбинированная выработка</v>
      </c>
      <c r="I9" s="201" t="s">
        <v>113</v>
      </c>
      <c r="J9" s="202"/>
      <c r="K9" s="189"/>
      <c r="L9" s="189"/>
      <c r="M9" s="189"/>
      <c r="N9" s="189"/>
      <c r="O9" s="189"/>
      <c r="P9" s="189"/>
      <c r="Q9" s="189"/>
      <c r="R9" s="189"/>
      <c r="S9" s="189"/>
      <c r="T9" s="189"/>
    </row>
    <row r="10" spans="1:20" s="190" customFormat="1" ht="22.5">
      <c r="A10" s="416"/>
      <c r="B10" s="189"/>
      <c r="C10" s="189"/>
      <c r="D10" s="189"/>
      <c r="F10" s="198" t="s">
        <v>177</v>
      </c>
      <c r="G10" s="199" t="s">
        <v>114</v>
      </c>
      <c r="H10" s="193" t="s">
        <v>115</v>
      </c>
      <c r="I10" s="201"/>
      <c r="J10" s="202"/>
      <c r="K10" s="189"/>
      <c r="L10" s="189"/>
      <c r="M10" s="189"/>
      <c r="N10" s="189"/>
      <c r="O10" s="189"/>
      <c r="P10" s="189"/>
      <c r="Q10" s="189"/>
      <c r="R10" s="189"/>
      <c r="S10" s="189"/>
      <c r="T10" s="189"/>
    </row>
    <row r="11" spans="1:20" s="190" customFormat="1" ht="18.75">
      <c r="A11" s="416"/>
      <c r="B11" s="416">
        <v>1</v>
      </c>
      <c r="C11" s="203"/>
      <c r="D11" s="203"/>
      <c r="F11" s="198" t="s">
        <v>178</v>
      </c>
      <c r="G11" s="204" t="s">
        <v>116</v>
      </c>
      <c r="H11" s="200" t="s">
        <v>2</v>
      </c>
      <c r="I11" s="201" t="s">
        <v>117</v>
      </c>
      <c r="J11" s="202"/>
      <c r="K11" s="189"/>
      <c r="L11" s="189"/>
      <c r="M11" s="189"/>
      <c r="N11" s="189"/>
      <c r="O11" s="189"/>
      <c r="P11" s="189"/>
      <c r="Q11" s="189"/>
      <c r="R11" s="189"/>
      <c r="S11" s="189"/>
      <c r="T11" s="189"/>
    </row>
    <row r="12" spans="1:20" s="190" customFormat="1" ht="22.5">
      <c r="A12" s="416"/>
      <c r="B12" s="416"/>
      <c r="C12" s="416">
        <v>1</v>
      </c>
      <c r="D12" s="203"/>
      <c r="F12" s="198" t="s">
        <v>179</v>
      </c>
      <c r="G12" s="205" t="s">
        <v>118</v>
      </c>
      <c r="H12" s="200" t="str">
        <f>IF([1]Территории!H13="","","" &amp; [1]Территории!H13 &amp; "")</f>
        <v>городской округ "Город Южно-Сахалинск"</v>
      </c>
      <c r="I12" s="201" t="s">
        <v>119</v>
      </c>
      <c r="J12" s="202"/>
      <c r="K12" s="189"/>
      <c r="L12" s="189"/>
      <c r="M12" s="189"/>
      <c r="N12" s="189"/>
      <c r="O12" s="189"/>
      <c r="P12" s="189"/>
      <c r="Q12" s="189"/>
      <c r="R12" s="189"/>
      <c r="S12" s="189"/>
      <c r="T12" s="189"/>
    </row>
    <row r="13" spans="1:20" s="190" customFormat="1" ht="56.25">
      <c r="A13" s="416"/>
      <c r="B13" s="416"/>
      <c r="C13" s="416"/>
      <c r="D13" s="203">
        <v>1</v>
      </c>
      <c r="F13" s="198" t="s">
        <v>180</v>
      </c>
      <c r="G13" s="206" t="s">
        <v>120</v>
      </c>
      <c r="H13" s="200" t="str">
        <f>IF([1]Территории!R14="","","" &amp; [1]Территории!R14 &amp; "")</f>
        <v>городской округ "Город Южно-Сахалинск" (64701000)</v>
      </c>
      <c r="I13" s="207" t="s">
        <v>121</v>
      </c>
      <c r="J13" s="202"/>
      <c r="K13" s="189"/>
      <c r="L13" s="189"/>
      <c r="M13" s="189"/>
      <c r="N13" s="189"/>
      <c r="O13" s="189"/>
      <c r="P13" s="189"/>
      <c r="Q13" s="189"/>
      <c r="R13" s="189"/>
      <c r="S13" s="189"/>
      <c r="T13" s="189"/>
    </row>
    <row r="14" spans="1:20" s="209" customFormat="1" ht="15">
      <c r="A14" s="208"/>
      <c r="B14" s="208"/>
      <c r="C14" s="208"/>
      <c r="D14" s="208"/>
      <c r="F14" s="210"/>
      <c r="G14" s="211"/>
      <c r="H14" s="212"/>
      <c r="I14" s="213"/>
      <c r="J14" s="208"/>
      <c r="K14" s="208"/>
      <c r="L14" s="208"/>
      <c r="M14" s="208"/>
      <c r="N14" s="208"/>
      <c r="O14" s="208"/>
      <c r="P14" s="208"/>
      <c r="Q14" s="208"/>
      <c r="R14" s="208"/>
      <c r="S14" s="208"/>
      <c r="T14" s="208"/>
    </row>
    <row r="15" spans="1:20" s="209" customFormat="1" ht="15">
      <c r="A15" s="208"/>
      <c r="B15" s="208"/>
      <c r="C15" s="208"/>
      <c r="D15" s="208"/>
      <c r="F15" s="214"/>
      <c r="G15" s="411" t="s">
        <v>122</v>
      </c>
      <c r="H15" s="411"/>
      <c r="I15" s="215"/>
      <c r="J15" s="208"/>
      <c r="K15" s="208"/>
      <c r="L15" s="208"/>
      <c r="M15" s="208"/>
      <c r="N15" s="208"/>
      <c r="O15" s="208"/>
      <c r="P15" s="208"/>
      <c r="Q15" s="208"/>
      <c r="R15" s="208"/>
      <c r="S15" s="208"/>
      <c r="T15" s="208"/>
    </row>
  </sheetData>
  <mergeCells count="7">
    <mergeCell ref="G15:H15"/>
    <mergeCell ref="F2:H2"/>
    <mergeCell ref="F4:H4"/>
    <mergeCell ref="I4:I5"/>
    <mergeCell ref="A8:A13"/>
    <mergeCell ref="B11:B13"/>
    <mergeCell ref="C12:C13"/>
  </mergeCells>
  <dataValidations count="1">
    <dataValidation type="textLength" operator="lessThanOrEqual" allowBlank="1" showInputMessage="1" showErrorMessage="1" errorTitle="Ошибка" error="Допускается ввод не более 900 символов!" sqref="I14:I15">
      <formula1>900</formula1>
    </dataValidation>
  </dataValidations>
  <pageMargins left="0.7" right="0.7" top="0.75" bottom="0.75" header="0.3" footer="0.3"/>
  <pageSetup paperSize="9" scale="42" orientation="portrait" verticalDpi="0" r:id="rId1"/>
  <colBreaks count="1" manualBreakCount="1">
    <brk id="9" max="1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30"/>
  <sheetViews>
    <sheetView topLeftCell="I4" workbookViewId="0">
      <selection activeCell="CN24" sqref="CN24"/>
    </sheetView>
  </sheetViews>
  <sheetFormatPr defaultColWidth="10.5703125" defaultRowHeight="14.25"/>
  <cols>
    <col min="1" max="6" width="10.5703125" style="76" hidden="1" customWidth="1"/>
    <col min="7" max="8" width="9.140625" style="187" hidden="1" customWidth="1"/>
    <col min="9" max="9" width="3.7109375" style="216" customWidth="1"/>
    <col min="10" max="11" width="3.7109375" style="188" customWidth="1"/>
    <col min="12" max="12" width="12.7109375" style="86" customWidth="1"/>
    <col min="13" max="13" width="44.7109375" style="86" customWidth="1"/>
    <col min="14" max="14" width="1.7109375" style="86" hidden="1" customWidth="1"/>
    <col min="15" max="15" width="29.7109375" style="86" customWidth="1"/>
    <col min="16" max="17" width="23.7109375" style="86" hidden="1" customWidth="1"/>
    <col min="18" max="18" width="11.7109375" style="86" customWidth="1"/>
    <col min="19" max="19" width="3.7109375" style="86" customWidth="1"/>
    <col min="20" max="20" width="11.7109375" style="86" customWidth="1"/>
    <col min="21" max="21" width="8.5703125" style="86" customWidth="1"/>
    <col min="22" max="22" width="16.140625" style="86" customWidth="1"/>
    <col min="23" max="24" width="23.7109375" style="86" hidden="1" customWidth="1"/>
    <col min="25" max="25" width="11.7109375" style="86" customWidth="1"/>
    <col min="26" max="26" width="3.7109375" style="86" customWidth="1"/>
    <col min="27" max="27" width="11.7109375" style="86" customWidth="1"/>
    <col min="28" max="28" width="8.5703125" style="86" customWidth="1"/>
    <col min="29" max="29" width="15.140625" style="86" customWidth="1"/>
    <col min="30" max="31" width="23.7109375" style="86" hidden="1" customWidth="1"/>
    <col min="32" max="32" width="11.7109375" style="86" customWidth="1"/>
    <col min="33" max="33" width="3.7109375" style="86" customWidth="1"/>
    <col min="34" max="34" width="11.7109375" style="86" customWidth="1"/>
    <col min="35" max="35" width="8.5703125" style="86" customWidth="1"/>
    <col min="36" max="36" width="13.7109375" style="86" customWidth="1"/>
    <col min="37" max="38" width="23.7109375" style="86" hidden="1" customWidth="1"/>
    <col min="39" max="39" width="11.7109375" style="86" customWidth="1"/>
    <col min="40" max="40" width="3.7109375" style="86" customWidth="1"/>
    <col min="41" max="41" width="11.7109375" style="86" customWidth="1"/>
    <col min="42" max="42" width="8.5703125" style="86" customWidth="1"/>
    <col min="43" max="43" width="15.5703125" style="86" customWidth="1"/>
    <col min="44" max="45" width="23.7109375" style="86" hidden="1" customWidth="1"/>
    <col min="46" max="46" width="11.7109375" style="86" customWidth="1"/>
    <col min="47" max="47" width="3.7109375" style="86" customWidth="1"/>
    <col min="48" max="48" width="11.7109375" style="86" customWidth="1"/>
    <col min="49" max="49" width="8.5703125" style="86" customWidth="1"/>
    <col min="50" max="50" width="15.5703125" style="86" customWidth="1"/>
    <col min="51" max="52" width="23.7109375" style="86" hidden="1" customWidth="1"/>
    <col min="53" max="53" width="11.7109375" style="86" customWidth="1"/>
    <col min="54" max="54" width="3.7109375" style="86" customWidth="1"/>
    <col min="55" max="55" width="11.7109375" style="86" customWidth="1"/>
    <col min="56" max="56" width="8.5703125" style="86" customWidth="1"/>
    <col min="57" max="57" width="15.7109375" style="86" customWidth="1"/>
    <col min="58" max="59" width="23.7109375" style="86" hidden="1" customWidth="1"/>
    <col min="60" max="60" width="11.7109375" style="86" customWidth="1"/>
    <col min="61" max="61" width="3.7109375" style="86" customWidth="1"/>
    <col min="62" max="62" width="11.7109375" style="86" customWidth="1"/>
    <col min="63" max="63" width="8.5703125" style="86" customWidth="1"/>
    <col min="64" max="64" width="15.140625" style="86" customWidth="1"/>
    <col min="65" max="66" width="23.7109375" style="86" hidden="1" customWidth="1"/>
    <col min="67" max="67" width="11.7109375" style="86" customWidth="1"/>
    <col min="68" max="68" width="3.7109375" style="86" customWidth="1"/>
    <col min="69" max="69" width="11.7109375" style="86" customWidth="1"/>
    <col min="70" max="70" width="8.5703125" style="86" customWidth="1"/>
    <col min="71" max="71" width="13.140625" style="86" customWidth="1"/>
    <col min="72" max="73" width="23.7109375" style="86" hidden="1" customWidth="1"/>
    <col min="74" max="74" width="11.7109375" style="86" customWidth="1"/>
    <col min="75" max="75" width="3.7109375" style="86" customWidth="1"/>
    <col min="76" max="76" width="11.7109375" style="86" customWidth="1"/>
    <col min="77" max="77" width="8.5703125" style="86" customWidth="1"/>
    <col min="78" max="78" width="16.5703125" style="86" customWidth="1"/>
    <col min="79" max="80" width="23.7109375" style="86" hidden="1" customWidth="1"/>
    <col min="81" max="81" width="11.7109375" style="86" customWidth="1"/>
    <col min="82" max="82" width="3.7109375" style="86" customWidth="1"/>
    <col min="83" max="83" width="11.7109375" style="86" customWidth="1"/>
    <col min="84" max="84" width="8.5703125" style="86" customWidth="1"/>
    <col min="85" max="85" width="14.42578125" style="86" customWidth="1"/>
    <col min="86" max="87" width="23.7109375" style="86" hidden="1" customWidth="1"/>
    <col min="88" max="88" width="11.7109375" style="86" customWidth="1"/>
    <col min="89" max="89" width="3.7109375" style="86" customWidth="1"/>
    <col min="90" max="90" width="11.7109375" style="86" customWidth="1"/>
    <col min="91" max="91" width="8.5703125" style="86" customWidth="1"/>
    <col min="92" max="92" width="13.140625" style="86" customWidth="1"/>
    <col min="93" max="94" width="23.7109375" style="86" hidden="1" customWidth="1"/>
    <col min="95" max="95" width="11.7109375" style="86" customWidth="1"/>
    <col min="96" max="96" width="3.7109375" style="86" customWidth="1"/>
    <col min="97" max="97" width="11.7109375" style="86" customWidth="1"/>
    <col min="98" max="98" width="8.5703125" style="86" customWidth="1"/>
    <col min="99" max="99" width="14.5703125" style="86" customWidth="1"/>
    <col min="100" max="101" width="23.7109375" style="86" hidden="1" customWidth="1"/>
    <col min="102" max="102" width="11.7109375" style="86" customWidth="1"/>
    <col min="103" max="103" width="3.7109375" style="86" customWidth="1"/>
    <col min="104" max="104" width="11.7109375" style="86" customWidth="1"/>
    <col min="105" max="105" width="8.5703125" style="86" customWidth="1"/>
    <col min="106" max="106" width="14.7109375" style="86" customWidth="1"/>
    <col min="107" max="108" width="23.7109375" style="86" hidden="1" customWidth="1"/>
    <col min="109" max="109" width="11.7109375" style="86" customWidth="1"/>
    <col min="110" max="110" width="3.7109375" style="86" customWidth="1"/>
    <col min="111" max="111" width="11.7109375" style="86" customWidth="1"/>
    <col min="112" max="112" width="8.5703125" style="86" hidden="1" customWidth="1"/>
    <col min="113" max="113" width="4.7109375" style="86" customWidth="1"/>
    <col min="114" max="114" width="115.7109375" style="86" customWidth="1"/>
    <col min="115" max="116" width="10.5703125" style="76"/>
    <col min="117" max="117" width="11.140625" style="76" customWidth="1"/>
    <col min="118" max="120" width="10.5703125" style="76"/>
    <col min="121" max="340" width="10.5703125" style="86"/>
    <col min="341" max="348" width="0" style="86" hidden="1" customWidth="1"/>
    <col min="349" max="349" width="3.7109375" style="86" customWidth="1"/>
    <col min="350" max="350" width="3.85546875" style="86" customWidth="1"/>
    <col min="351" max="351" width="3.7109375" style="86" customWidth="1"/>
    <col min="352" max="352" width="12.7109375" style="86" customWidth="1"/>
    <col min="353" max="353" width="52.7109375" style="86" customWidth="1"/>
    <col min="354" max="357" width="0" style="86" hidden="1" customWidth="1"/>
    <col min="358" max="358" width="12.28515625" style="86" customWidth="1"/>
    <col min="359" max="359" width="6.42578125" style="86" customWidth="1"/>
    <col min="360" max="360" width="12.28515625" style="86" customWidth="1"/>
    <col min="361" max="361" width="0" style="86" hidden="1" customWidth="1"/>
    <col min="362" max="362" width="3.7109375" style="86" customWidth="1"/>
    <col min="363" max="363" width="11.140625" style="86" bestFit="1" customWidth="1"/>
    <col min="364" max="365" width="10.5703125" style="86"/>
    <col min="366" max="366" width="11.140625" style="86" customWidth="1"/>
    <col min="367" max="596" width="10.5703125" style="86"/>
    <col min="597" max="604" width="0" style="86" hidden="1" customWidth="1"/>
    <col min="605" max="605" width="3.7109375" style="86" customWidth="1"/>
    <col min="606" max="606" width="3.85546875" style="86" customWidth="1"/>
    <col min="607" max="607" width="3.7109375" style="86" customWidth="1"/>
    <col min="608" max="608" width="12.7109375" style="86" customWidth="1"/>
    <col min="609" max="609" width="52.7109375" style="86" customWidth="1"/>
    <col min="610" max="613" width="0" style="86" hidden="1" customWidth="1"/>
    <col min="614" max="614" width="12.28515625" style="86" customWidth="1"/>
    <col min="615" max="615" width="6.42578125" style="86" customWidth="1"/>
    <col min="616" max="616" width="12.28515625" style="86" customWidth="1"/>
    <col min="617" max="617" width="0" style="86" hidden="1" customWidth="1"/>
    <col min="618" max="618" width="3.7109375" style="86" customWidth="1"/>
    <col min="619" max="619" width="11.140625" style="86" bestFit="1" customWidth="1"/>
    <col min="620" max="621" width="10.5703125" style="86"/>
    <col min="622" max="622" width="11.140625" style="86" customWidth="1"/>
    <col min="623" max="852" width="10.5703125" style="86"/>
    <col min="853" max="860" width="0" style="86" hidden="1" customWidth="1"/>
    <col min="861" max="861" width="3.7109375" style="86" customWidth="1"/>
    <col min="862" max="862" width="3.85546875" style="86" customWidth="1"/>
    <col min="863" max="863" width="3.7109375" style="86" customWidth="1"/>
    <col min="864" max="864" width="12.7109375" style="86" customWidth="1"/>
    <col min="865" max="865" width="52.7109375" style="86" customWidth="1"/>
    <col min="866" max="869" width="0" style="86" hidden="1" customWidth="1"/>
    <col min="870" max="870" width="12.28515625" style="86" customWidth="1"/>
    <col min="871" max="871" width="6.42578125" style="86" customWidth="1"/>
    <col min="872" max="872" width="12.28515625" style="86" customWidth="1"/>
    <col min="873" max="873" width="0" style="86" hidden="1" customWidth="1"/>
    <col min="874" max="874" width="3.7109375" style="86" customWidth="1"/>
    <col min="875" max="875" width="11.140625" style="86" bestFit="1" customWidth="1"/>
    <col min="876" max="877" width="10.5703125" style="86"/>
    <col min="878" max="878" width="11.140625" style="86" customWidth="1"/>
    <col min="879" max="1108" width="10.5703125" style="86"/>
    <col min="1109" max="1116" width="0" style="86" hidden="1" customWidth="1"/>
    <col min="1117" max="1117" width="3.7109375" style="86" customWidth="1"/>
    <col min="1118" max="1118" width="3.85546875" style="86" customWidth="1"/>
    <col min="1119" max="1119" width="3.7109375" style="86" customWidth="1"/>
    <col min="1120" max="1120" width="12.7109375" style="86" customWidth="1"/>
    <col min="1121" max="1121" width="52.7109375" style="86" customWidth="1"/>
    <col min="1122" max="1125" width="0" style="86" hidden="1" customWidth="1"/>
    <col min="1126" max="1126" width="12.28515625" style="86" customWidth="1"/>
    <col min="1127" max="1127" width="6.42578125" style="86" customWidth="1"/>
    <col min="1128" max="1128" width="12.28515625" style="86" customWidth="1"/>
    <col min="1129" max="1129" width="0" style="86" hidden="1" customWidth="1"/>
    <col min="1130" max="1130" width="3.7109375" style="86" customWidth="1"/>
    <col min="1131" max="1131" width="11.140625" style="86" bestFit="1" customWidth="1"/>
    <col min="1132" max="1133" width="10.5703125" style="86"/>
    <col min="1134" max="1134" width="11.140625" style="86" customWidth="1"/>
    <col min="1135" max="1364" width="10.5703125" style="86"/>
    <col min="1365" max="1372" width="0" style="86" hidden="1" customWidth="1"/>
    <col min="1373" max="1373" width="3.7109375" style="86" customWidth="1"/>
    <col min="1374" max="1374" width="3.85546875" style="86" customWidth="1"/>
    <col min="1375" max="1375" width="3.7109375" style="86" customWidth="1"/>
    <col min="1376" max="1376" width="12.7109375" style="86" customWidth="1"/>
    <col min="1377" max="1377" width="52.7109375" style="86" customWidth="1"/>
    <col min="1378" max="1381" width="0" style="86" hidden="1" customWidth="1"/>
    <col min="1382" max="1382" width="12.28515625" style="86" customWidth="1"/>
    <col min="1383" max="1383" width="6.42578125" style="86" customWidth="1"/>
    <col min="1384" max="1384" width="12.28515625" style="86" customWidth="1"/>
    <col min="1385" max="1385" width="0" style="86" hidden="1" customWidth="1"/>
    <col min="1386" max="1386" width="3.7109375" style="86" customWidth="1"/>
    <col min="1387" max="1387" width="11.140625" style="86" bestFit="1" customWidth="1"/>
    <col min="1388" max="1389" width="10.5703125" style="86"/>
    <col min="1390" max="1390" width="11.140625" style="86" customWidth="1"/>
    <col min="1391" max="1620" width="10.5703125" style="86"/>
    <col min="1621" max="1628" width="0" style="86" hidden="1" customWidth="1"/>
    <col min="1629" max="1629" width="3.7109375" style="86" customWidth="1"/>
    <col min="1630" max="1630" width="3.85546875" style="86" customWidth="1"/>
    <col min="1631" max="1631" width="3.7109375" style="86" customWidth="1"/>
    <col min="1632" max="1632" width="12.7109375" style="86" customWidth="1"/>
    <col min="1633" max="1633" width="52.7109375" style="86" customWidth="1"/>
    <col min="1634" max="1637" width="0" style="86" hidden="1" customWidth="1"/>
    <col min="1638" max="1638" width="12.28515625" style="86" customWidth="1"/>
    <col min="1639" max="1639" width="6.42578125" style="86" customWidth="1"/>
    <col min="1640" max="1640" width="12.28515625" style="86" customWidth="1"/>
    <col min="1641" max="1641" width="0" style="86" hidden="1" customWidth="1"/>
    <col min="1642" max="1642" width="3.7109375" style="86" customWidth="1"/>
    <col min="1643" max="1643" width="11.140625" style="86" bestFit="1" customWidth="1"/>
    <col min="1644" max="1645" width="10.5703125" style="86"/>
    <col min="1646" max="1646" width="11.140625" style="86" customWidth="1"/>
    <col min="1647" max="1876" width="10.5703125" style="86"/>
    <col min="1877" max="1884" width="0" style="86" hidden="1" customWidth="1"/>
    <col min="1885" max="1885" width="3.7109375" style="86" customWidth="1"/>
    <col min="1886" max="1886" width="3.85546875" style="86" customWidth="1"/>
    <col min="1887" max="1887" width="3.7109375" style="86" customWidth="1"/>
    <col min="1888" max="1888" width="12.7109375" style="86" customWidth="1"/>
    <col min="1889" max="1889" width="52.7109375" style="86" customWidth="1"/>
    <col min="1890" max="1893" width="0" style="86" hidden="1" customWidth="1"/>
    <col min="1894" max="1894" width="12.28515625" style="86" customWidth="1"/>
    <col min="1895" max="1895" width="6.42578125" style="86" customWidth="1"/>
    <col min="1896" max="1896" width="12.28515625" style="86" customWidth="1"/>
    <col min="1897" max="1897" width="0" style="86" hidden="1" customWidth="1"/>
    <col min="1898" max="1898" width="3.7109375" style="86" customWidth="1"/>
    <col min="1899" max="1899" width="11.140625" style="86" bestFit="1" customWidth="1"/>
    <col min="1900" max="1901" width="10.5703125" style="86"/>
    <col min="1902" max="1902" width="11.140625" style="86" customWidth="1"/>
    <col min="1903" max="2132" width="10.5703125" style="86"/>
    <col min="2133" max="2140" width="0" style="86" hidden="1" customWidth="1"/>
    <col min="2141" max="2141" width="3.7109375" style="86" customWidth="1"/>
    <col min="2142" max="2142" width="3.85546875" style="86" customWidth="1"/>
    <col min="2143" max="2143" width="3.7109375" style="86" customWidth="1"/>
    <col min="2144" max="2144" width="12.7109375" style="86" customWidth="1"/>
    <col min="2145" max="2145" width="52.7109375" style="86" customWidth="1"/>
    <col min="2146" max="2149" width="0" style="86" hidden="1" customWidth="1"/>
    <col min="2150" max="2150" width="12.28515625" style="86" customWidth="1"/>
    <col min="2151" max="2151" width="6.42578125" style="86" customWidth="1"/>
    <col min="2152" max="2152" width="12.28515625" style="86" customWidth="1"/>
    <col min="2153" max="2153" width="0" style="86" hidden="1" customWidth="1"/>
    <col min="2154" max="2154" width="3.7109375" style="86" customWidth="1"/>
    <col min="2155" max="2155" width="11.140625" style="86" bestFit="1" customWidth="1"/>
    <col min="2156" max="2157" width="10.5703125" style="86"/>
    <col min="2158" max="2158" width="11.140625" style="86" customWidth="1"/>
    <col min="2159" max="2388" width="10.5703125" style="86"/>
    <col min="2389" max="2396" width="0" style="86" hidden="1" customWidth="1"/>
    <col min="2397" max="2397" width="3.7109375" style="86" customWidth="1"/>
    <col min="2398" max="2398" width="3.85546875" style="86" customWidth="1"/>
    <col min="2399" max="2399" width="3.7109375" style="86" customWidth="1"/>
    <col min="2400" max="2400" width="12.7109375" style="86" customWidth="1"/>
    <col min="2401" max="2401" width="52.7109375" style="86" customWidth="1"/>
    <col min="2402" max="2405" width="0" style="86" hidden="1" customWidth="1"/>
    <col min="2406" max="2406" width="12.28515625" style="86" customWidth="1"/>
    <col min="2407" max="2407" width="6.42578125" style="86" customWidth="1"/>
    <col min="2408" max="2408" width="12.28515625" style="86" customWidth="1"/>
    <col min="2409" max="2409" width="0" style="86" hidden="1" customWidth="1"/>
    <col min="2410" max="2410" width="3.7109375" style="86" customWidth="1"/>
    <col min="2411" max="2411" width="11.140625" style="86" bestFit="1" customWidth="1"/>
    <col min="2412" max="2413" width="10.5703125" style="86"/>
    <col min="2414" max="2414" width="11.140625" style="86" customWidth="1"/>
    <col min="2415" max="2644" width="10.5703125" style="86"/>
    <col min="2645" max="2652" width="0" style="86" hidden="1" customWidth="1"/>
    <col min="2653" max="2653" width="3.7109375" style="86" customWidth="1"/>
    <col min="2654" max="2654" width="3.85546875" style="86" customWidth="1"/>
    <col min="2655" max="2655" width="3.7109375" style="86" customWidth="1"/>
    <col min="2656" max="2656" width="12.7109375" style="86" customWidth="1"/>
    <col min="2657" max="2657" width="52.7109375" style="86" customWidth="1"/>
    <col min="2658" max="2661" width="0" style="86" hidden="1" customWidth="1"/>
    <col min="2662" max="2662" width="12.28515625" style="86" customWidth="1"/>
    <col min="2663" max="2663" width="6.42578125" style="86" customWidth="1"/>
    <col min="2664" max="2664" width="12.28515625" style="86" customWidth="1"/>
    <col min="2665" max="2665" width="0" style="86" hidden="1" customWidth="1"/>
    <col min="2666" max="2666" width="3.7109375" style="86" customWidth="1"/>
    <col min="2667" max="2667" width="11.140625" style="86" bestFit="1" customWidth="1"/>
    <col min="2668" max="2669" width="10.5703125" style="86"/>
    <col min="2670" max="2670" width="11.140625" style="86" customWidth="1"/>
    <col min="2671" max="2900" width="10.5703125" style="86"/>
    <col min="2901" max="2908" width="0" style="86" hidden="1" customWidth="1"/>
    <col min="2909" max="2909" width="3.7109375" style="86" customWidth="1"/>
    <col min="2910" max="2910" width="3.85546875" style="86" customWidth="1"/>
    <col min="2911" max="2911" width="3.7109375" style="86" customWidth="1"/>
    <col min="2912" max="2912" width="12.7109375" style="86" customWidth="1"/>
    <col min="2913" max="2913" width="52.7109375" style="86" customWidth="1"/>
    <col min="2914" max="2917" width="0" style="86" hidden="1" customWidth="1"/>
    <col min="2918" max="2918" width="12.28515625" style="86" customWidth="1"/>
    <col min="2919" max="2919" width="6.42578125" style="86" customWidth="1"/>
    <col min="2920" max="2920" width="12.28515625" style="86" customWidth="1"/>
    <col min="2921" max="2921" width="0" style="86" hidden="1" customWidth="1"/>
    <col min="2922" max="2922" width="3.7109375" style="86" customWidth="1"/>
    <col min="2923" max="2923" width="11.140625" style="86" bestFit="1" customWidth="1"/>
    <col min="2924" max="2925" width="10.5703125" style="86"/>
    <col min="2926" max="2926" width="11.140625" style="86" customWidth="1"/>
    <col min="2927" max="3156" width="10.5703125" style="86"/>
    <col min="3157" max="3164" width="0" style="86" hidden="1" customWidth="1"/>
    <col min="3165" max="3165" width="3.7109375" style="86" customWidth="1"/>
    <col min="3166" max="3166" width="3.85546875" style="86" customWidth="1"/>
    <col min="3167" max="3167" width="3.7109375" style="86" customWidth="1"/>
    <col min="3168" max="3168" width="12.7109375" style="86" customWidth="1"/>
    <col min="3169" max="3169" width="52.7109375" style="86" customWidth="1"/>
    <col min="3170" max="3173" width="0" style="86" hidden="1" customWidth="1"/>
    <col min="3174" max="3174" width="12.28515625" style="86" customWidth="1"/>
    <col min="3175" max="3175" width="6.42578125" style="86" customWidth="1"/>
    <col min="3176" max="3176" width="12.28515625" style="86" customWidth="1"/>
    <col min="3177" max="3177" width="0" style="86" hidden="1" customWidth="1"/>
    <col min="3178" max="3178" width="3.7109375" style="86" customWidth="1"/>
    <col min="3179" max="3179" width="11.140625" style="86" bestFit="1" customWidth="1"/>
    <col min="3180" max="3181" width="10.5703125" style="86"/>
    <col min="3182" max="3182" width="11.140625" style="86" customWidth="1"/>
    <col min="3183" max="3412" width="10.5703125" style="86"/>
    <col min="3413" max="3420" width="0" style="86" hidden="1" customWidth="1"/>
    <col min="3421" max="3421" width="3.7109375" style="86" customWidth="1"/>
    <col min="3422" max="3422" width="3.85546875" style="86" customWidth="1"/>
    <col min="3423" max="3423" width="3.7109375" style="86" customWidth="1"/>
    <col min="3424" max="3424" width="12.7109375" style="86" customWidth="1"/>
    <col min="3425" max="3425" width="52.7109375" style="86" customWidth="1"/>
    <col min="3426" max="3429" width="0" style="86" hidden="1" customWidth="1"/>
    <col min="3430" max="3430" width="12.28515625" style="86" customWidth="1"/>
    <col min="3431" max="3431" width="6.42578125" style="86" customWidth="1"/>
    <col min="3432" max="3432" width="12.28515625" style="86" customWidth="1"/>
    <col min="3433" max="3433" width="0" style="86" hidden="1" customWidth="1"/>
    <col min="3434" max="3434" width="3.7109375" style="86" customWidth="1"/>
    <col min="3435" max="3435" width="11.140625" style="86" bestFit="1" customWidth="1"/>
    <col min="3436" max="3437" width="10.5703125" style="86"/>
    <col min="3438" max="3438" width="11.140625" style="86" customWidth="1"/>
    <col min="3439" max="3668" width="10.5703125" style="86"/>
    <col min="3669" max="3676" width="0" style="86" hidden="1" customWidth="1"/>
    <col min="3677" max="3677" width="3.7109375" style="86" customWidth="1"/>
    <col min="3678" max="3678" width="3.85546875" style="86" customWidth="1"/>
    <col min="3679" max="3679" width="3.7109375" style="86" customWidth="1"/>
    <col min="3680" max="3680" width="12.7109375" style="86" customWidth="1"/>
    <col min="3681" max="3681" width="52.7109375" style="86" customWidth="1"/>
    <col min="3682" max="3685" width="0" style="86" hidden="1" customWidth="1"/>
    <col min="3686" max="3686" width="12.28515625" style="86" customWidth="1"/>
    <col min="3687" max="3687" width="6.42578125" style="86" customWidth="1"/>
    <col min="3688" max="3688" width="12.28515625" style="86" customWidth="1"/>
    <col min="3689" max="3689" width="0" style="86" hidden="1" customWidth="1"/>
    <col min="3690" max="3690" width="3.7109375" style="86" customWidth="1"/>
    <col min="3691" max="3691" width="11.140625" style="86" bestFit="1" customWidth="1"/>
    <col min="3692" max="3693" width="10.5703125" style="86"/>
    <col min="3694" max="3694" width="11.140625" style="86" customWidth="1"/>
    <col min="3695" max="3924" width="10.5703125" style="86"/>
    <col min="3925" max="3932" width="0" style="86" hidden="1" customWidth="1"/>
    <col min="3933" max="3933" width="3.7109375" style="86" customWidth="1"/>
    <col min="3934" max="3934" width="3.85546875" style="86" customWidth="1"/>
    <col min="3935" max="3935" width="3.7109375" style="86" customWidth="1"/>
    <col min="3936" max="3936" width="12.7109375" style="86" customWidth="1"/>
    <col min="3937" max="3937" width="52.7109375" style="86" customWidth="1"/>
    <col min="3938" max="3941" width="0" style="86" hidden="1" customWidth="1"/>
    <col min="3942" max="3942" width="12.28515625" style="86" customWidth="1"/>
    <col min="3943" max="3943" width="6.42578125" style="86" customWidth="1"/>
    <col min="3944" max="3944" width="12.28515625" style="86" customWidth="1"/>
    <col min="3945" max="3945" width="0" style="86" hidden="1" customWidth="1"/>
    <col min="3946" max="3946" width="3.7109375" style="86" customWidth="1"/>
    <col min="3947" max="3947" width="11.140625" style="86" bestFit="1" customWidth="1"/>
    <col min="3948" max="3949" width="10.5703125" style="86"/>
    <col min="3950" max="3950" width="11.140625" style="86" customWidth="1"/>
    <col min="3951" max="4180" width="10.5703125" style="86"/>
    <col min="4181" max="4188" width="0" style="86" hidden="1" customWidth="1"/>
    <col min="4189" max="4189" width="3.7109375" style="86" customWidth="1"/>
    <col min="4190" max="4190" width="3.85546875" style="86" customWidth="1"/>
    <col min="4191" max="4191" width="3.7109375" style="86" customWidth="1"/>
    <col min="4192" max="4192" width="12.7109375" style="86" customWidth="1"/>
    <col min="4193" max="4193" width="52.7109375" style="86" customWidth="1"/>
    <col min="4194" max="4197" width="0" style="86" hidden="1" customWidth="1"/>
    <col min="4198" max="4198" width="12.28515625" style="86" customWidth="1"/>
    <col min="4199" max="4199" width="6.42578125" style="86" customWidth="1"/>
    <col min="4200" max="4200" width="12.28515625" style="86" customWidth="1"/>
    <col min="4201" max="4201" width="0" style="86" hidden="1" customWidth="1"/>
    <col min="4202" max="4202" width="3.7109375" style="86" customWidth="1"/>
    <col min="4203" max="4203" width="11.140625" style="86" bestFit="1" customWidth="1"/>
    <col min="4204" max="4205" width="10.5703125" style="86"/>
    <col min="4206" max="4206" width="11.140625" style="86" customWidth="1"/>
    <col min="4207" max="4436" width="10.5703125" style="86"/>
    <col min="4437" max="4444" width="0" style="86" hidden="1" customWidth="1"/>
    <col min="4445" max="4445" width="3.7109375" style="86" customWidth="1"/>
    <col min="4446" max="4446" width="3.85546875" style="86" customWidth="1"/>
    <col min="4447" max="4447" width="3.7109375" style="86" customWidth="1"/>
    <col min="4448" max="4448" width="12.7109375" style="86" customWidth="1"/>
    <col min="4449" max="4449" width="52.7109375" style="86" customWidth="1"/>
    <col min="4450" max="4453" width="0" style="86" hidden="1" customWidth="1"/>
    <col min="4454" max="4454" width="12.28515625" style="86" customWidth="1"/>
    <col min="4455" max="4455" width="6.42578125" style="86" customWidth="1"/>
    <col min="4456" max="4456" width="12.28515625" style="86" customWidth="1"/>
    <col min="4457" max="4457" width="0" style="86" hidden="1" customWidth="1"/>
    <col min="4458" max="4458" width="3.7109375" style="86" customWidth="1"/>
    <col min="4459" max="4459" width="11.140625" style="86" bestFit="1" customWidth="1"/>
    <col min="4460" max="4461" width="10.5703125" style="86"/>
    <col min="4462" max="4462" width="11.140625" style="86" customWidth="1"/>
    <col min="4463" max="4692" width="10.5703125" style="86"/>
    <col min="4693" max="4700" width="0" style="86" hidden="1" customWidth="1"/>
    <col min="4701" max="4701" width="3.7109375" style="86" customWidth="1"/>
    <col min="4702" max="4702" width="3.85546875" style="86" customWidth="1"/>
    <col min="4703" max="4703" width="3.7109375" style="86" customWidth="1"/>
    <col min="4704" max="4704" width="12.7109375" style="86" customWidth="1"/>
    <col min="4705" max="4705" width="52.7109375" style="86" customWidth="1"/>
    <col min="4706" max="4709" width="0" style="86" hidden="1" customWidth="1"/>
    <col min="4710" max="4710" width="12.28515625" style="86" customWidth="1"/>
    <col min="4711" max="4711" width="6.42578125" style="86" customWidth="1"/>
    <col min="4712" max="4712" width="12.28515625" style="86" customWidth="1"/>
    <col min="4713" max="4713" width="0" style="86" hidden="1" customWidth="1"/>
    <col min="4714" max="4714" width="3.7109375" style="86" customWidth="1"/>
    <col min="4715" max="4715" width="11.140625" style="86" bestFit="1" customWidth="1"/>
    <col min="4716" max="4717" width="10.5703125" style="86"/>
    <col min="4718" max="4718" width="11.140625" style="86" customWidth="1"/>
    <col min="4719" max="4948" width="10.5703125" style="86"/>
    <col min="4949" max="4956" width="0" style="86" hidden="1" customWidth="1"/>
    <col min="4957" max="4957" width="3.7109375" style="86" customWidth="1"/>
    <col min="4958" max="4958" width="3.85546875" style="86" customWidth="1"/>
    <col min="4959" max="4959" width="3.7109375" style="86" customWidth="1"/>
    <col min="4960" max="4960" width="12.7109375" style="86" customWidth="1"/>
    <col min="4961" max="4961" width="52.7109375" style="86" customWidth="1"/>
    <col min="4962" max="4965" width="0" style="86" hidden="1" customWidth="1"/>
    <col min="4966" max="4966" width="12.28515625" style="86" customWidth="1"/>
    <col min="4967" max="4967" width="6.42578125" style="86" customWidth="1"/>
    <col min="4968" max="4968" width="12.28515625" style="86" customWidth="1"/>
    <col min="4969" max="4969" width="0" style="86" hidden="1" customWidth="1"/>
    <col min="4970" max="4970" width="3.7109375" style="86" customWidth="1"/>
    <col min="4971" max="4971" width="11.140625" style="86" bestFit="1" customWidth="1"/>
    <col min="4972" max="4973" width="10.5703125" style="86"/>
    <col min="4974" max="4974" width="11.140625" style="86" customWidth="1"/>
    <col min="4975" max="5204" width="10.5703125" style="86"/>
    <col min="5205" max="5212" width="0" style="86" hidden="1" customWidth="1"/>
    <col min="5213" max="5213" width="3.7109375" style="86" customWidth="1"/>
    <col min="5214" max="5214" width="3.85546875" style="86" customWidth="1"/>
    <col min="5215" max="5215" width="3.7109375" style="86" customWidth="1"/>
    <col min="5216" max="5216" width="12.7109375" style="86" customWidth="1"/>
    <col min="5217" max="5217" width="52.7109375" style="86" customWidth="1"/>
    <col min="5218" max="5221" width="0" style="86" hidden="1" customWidth="1"/>
    <col min="5222" max="5222" width="12.28515625" style="86" customWidth="1"/>
    <col min="5223" max="5223" width="6.42578125" style="86" customWidth="1"/>
    <col min="5224" max="5224" width="12.28515625" style="86" customWidth="1"/>
    <col min="5225" max="5225" width="0" style="86" hidden="1" customWidth="1"/>
    <col min="5226" max="5226" width="3.7109375" style="86" customWidth="1"/>
    <col min="5227" max="5227" width="11.140625" style="86" bestFit="1" customWidth="1"/>
    <col min="5228" max="5229" width="10.5703125" style="86"/>
    <col min="5230" max="5230" width="11.140625" style="86" customWidth="1"/>
    <col min="5231" max="5460" width="10.5703125" style="86"/>
    <col min="5461" max="5468" width="0" style="86" hidden="1" customWidth="1"/>
    <col min="5469" max="5469" width="3.7109375" style="86" customWidth="1"/>
    <col min="5470" max="5470" width="3.85546875" style="86" customWidth="1"/>
    <col min="5471" max="5471" width="3.7109375" style="86" customWidth="1"/>
    <col min="5472" max="5472" width="12.7109375" style="86" customWidth="1"/>
    <col min="5473" max="5473" width="52.7109375" style="86" customWidth="1"/>
    <col min="5474" max="5477" width="0" style="86" hidden="1" customWidth="1"/>
    <col min="5478" max="5478" width="12.28515625" style="86" customWidth="1"/>
    <col min="5479" max="5479" width="6.42578125" style="86" customWidth="1"/>
    <col min="5480" max="5480" width="12.28515625" style="86" customWidth="1"/>
    <col min="5481" max="5481" width="0" style="86" hidden="1" customWidth="1"/>
    <col min="5482" max="5482" width="3.7109375" style="86" customWidth="1"/>
    <col min="5483" max="5483" width="11.140625" style="86" bestFit="1" customWidth="1"/>
    <col min="5484" max="5485" width="10.5703125" style="86"/>
    <col min="5486" max="5486" width="11.140625" style="86" customWidth="1"/>
    <col min="5487" max="5716" width="10.5703125" style="86"/>
    <col min="5717" max="5724" width="0" style="86" hidden="1" customWidth="1"/>
    <col min="5725" max="5725" width="3.7109375" style="86" customWidth="1"/>
    <col min="5726" max="5726" width="3.85546875" style="86" customWidth="1"/>
    <col min="5727" max="5727" width="3.7109375" style="86" customWidth="1"/>
    <col min="5728" max="5728" width="12.7109375" style="86" customWidth="1"/>
    <col min="5729" max="5729" width="52.7109375" style="86" customWidth="1"/>
    <col min="5730" max="5733" width="0" style="86" hidden="1" customWidth="1"/>
    <col min="5734" max="5734" width="12.28515625" style="86" customWidth="1"/>
    <col min="5735" max="5735" width="6.42578125" style="86" customWidth="1"/>
    <col min="5736" max="5736" width="12.28515625" style="86" customWidth="1"/>
    <col min="5737" max="5737" width="0" style="86" hidden="1" customWidth="1"/>
    <col min="5738" max="5738" width="3.7109375" style="86" customWidth="1"/>
    <col min="5739" max="5739" width="11.140625" style="86" bestFit="1" customWidth="1"/>
    <col min="5740" max="5741" width="10.5703125" style="86"/>
    <col min="5742" max="5742" width="11.140625" style="86" customWidth="1"/>
    <col min="5743" max="5972" width="10.5703125" style="86"/>
    <col min="5973" max="5980" width="0" style="86" hidden="1" customWidth="1"/>
    <col min="5981" max="5981" width="3.7109375" style="86" customWidth="1"/>
    <col min="5982" max="5982" width="3.85546875" style="86" customWidth="1"/>
    <col min="5983" max="5983" width="3.7109375" style="86" customWidth="1"/>
    <col min="5984" max="5984" width="12.7109375" style="86" customWidth="1"/>
    <col min="5985" max="5985" width="52.7109375" style="86" customWidth="1"/>
    <col min="5986" max="5989" width="0" style="86" hidden="1" customWidth="1"/>
    <col min="5990" max="5990" width="12.28515625" style="86" customWidth="1"/>
    <col min="5991" max="5991" width="6.42578125" style="86" customWidth="1"/>
    <col min="5992" max="5992" width="12.28515625" style="86" customWidth="1"/>
    <col min="5993" max="5993" width="0" style="86" hidden="1" customWidth="1"/>
    <col min="5994" max="5994" width="3.7109375" style="86" customWidth="1"/>
    <col min="5995" max="5995" width="11.140625" style="86" bestFit="1" customWidth="1"/>
    <col min="5996" max="5997" width="10.5703125" style="86"/>
    <col min="5998" max="5998" width="11.140625" style="86" customWidth="1"/>
    <col min="5999" max="6228" width="10.5703125" style="86"/>
    <col min="6229" max="6236" width="0" style="86" hidden="1" customWidth="1"/>
    <col min="6237" max="6237" width="3.7109375" style="86" customWidth="1"/>
    <col min="6238" max="6238" width="3.85546875" style="86" customWidth="1"/>
    <col min="6239" max="6239" width="3.7109375" style="86" customWidth="1"/>
    <col min="6240" max="6240" width="12.7109375" style="86" customWidth="1"/>
    <col min="6241" max="6241" width="52.7109375" style="86" customWidth="1"/>
    <col min="6242" max="6245" width="0" style="86" hidden="1" customWidth="1"/>
    <col min="6246" max="6246" width="12.28515625" style="86" customWidth="1"/>
    <col min="6247" max="6247" width="6.42578125" style="86" customWidth="1"/>
    <col min="6248" max="6248" width="12.28515625" style="86" customWidth="1"/>
    <col min="6249" max="6249" width="0" style="86" hidden="1" customWidth="1"/>
    <col min="6250" max="6250" width="3.7109375" style="86" customWidth="1"/>
    <col min="6251" max="6251" width="11.140625" style="86" bestFit="1" customWidth="1"/>
    <col min="6252" max="6253" width="10.5703125" style="86"/>
    <col min="6254" max="6254" width="11.140625" style="86" customWidth="1"/>
    <col min="6255" max="6484" width="10.5703125" style="86"/>
    <col min="6485" max="6492" width="0" style="86" hidden="1" customWidth="1"/>
    <col min="6493" max="6493" width="3.7109375" style="86" customWidth="1"/>
    <col min="6494" max="6494" width="3.85546875" style="86" customWidth="1"/>
    <col min="6495" max="6495" width="3.7109375" style="86" customWidth="1"/>
    <col min="6496" max="6496" width="12.7109375" style="86" customWidth="1"/>
    <col min="6497" max="6497" width="52.7109375" style="86" customWidth="1"/>
    <col min="6498" max="6501" width="0" style="86" hidden="1" customWidth="1"/>
    <col min="6502" max="6502" width="12.28515625" style="86" customWidth="1"/>
    <col min="6503" max="6503" width="6.42578125" style="86" customWidth="1"/>
    <col min="6504" max="6504" width="12.28515625" style="86" customWidth="1"/>
    <col min="6505" max="6505" width="0" style="86" hidden="1" customWidth="1"/>
    <col min="6506" max="6506" width="3.7109375" style="86" customWidth="1"/>
    <col min="6507" max="6507" width="11.140625" style="86" bestFit="1" customWidth="1"/>
    <col min="6508" max="6509" width="10.5703125" style="86"/>
    <col min="6510" max="6510" width="11.140625" style="86" customWidth="1"/>
    <col min="6511" max="6740" width="10.5703125" style="86"/>
    <col min="6741" max="6748" width="0" style="86" hidden="1" customWidth="1"/>
    <col min="6749" max="6749" width="3.7109375" style="86" customWidth="1"/>
    <col min="6750" max="6750" width="3.85546875" style="86" customWidth="1"/>
    <col min="6751" max="6751" width="3.7109375" style="86" customWidth="1"/>
    <col min="6752" max="6752" width="12.7109375" style="86" customWidth="1"/>
    <col min="6753" max="6753" width="52.7109375" style="86" customWidth="1"/>
    <col min="6754" max="6757" width="0" style="86" hidden="1" customWidth="1"/>
    <col min="6758" max="6758" width="12.28515625" style="86" customWidth="1"/>
    <col min="6759" max="6759" width="6.42578125" style="86" customWidth="1"/>
    <col min="6760" max="6760" width="12.28515625" style="86" customWidth="1"/>
    <col min="6761" max="6761" width="0" style="86" hidden="1" customWidth="1"/>
    <col min="6762" max="6762" width="3.7109375" style="86" customWidth="1"/>
    <col min="6763" max="6763" width="11.140625" style="86" bestFit="1" customWidth="1"/>
    <col min="6764" max="6765" width="10.5703125" style="86"/>
    <col min="6766" max="6766" width="11.140625" style="86" customWidth="1"/>
    <col min="6767" max="6996" width="10.5703125" style="86"/>
    <col min="6997" max="7004" width="0" style="86" hidden="1" customWidth="1"/>
    <col min="7005" max="7005" width="3.7109375" style="86" customWidth="1"/>
    <col min="7006" max="7006" width="3.85546875" style="86" customWidth="1"/>
    <col min="7007" max="7007" width="3.7109375" style="86" customWidth="1"/>
    <col min="7008" max="7008" width="12.7109375" style="86" customWidth="1"/>
    <col min="7009" max="7009" width="52.7109375" style="86" customWidth="1"/>
    <col min="7010" max="7013" width="0" style="86" hidden="1" customWidth="1"/>
    <col min="7014" max="7014" width="12.28515625" style="86" customWidth="1"/>
    <col min="7015" max="7015" width="6.42578125" style="86" customWidth="1"/>
    <col min="7016" max="7016" width="12.28515625" style="86" customWidth="1"/>
    <col min="7017" max="7017" width="0" style="86" hidden="1" customWidth="1"/>
    <col min="7018" max="7018" width="3.7109375" style="86" customWidth="1"/>
    <col min="7019" max="7019" width="11.140625" style="86" bestFit="1" customWidth="1"/>
    <col min="7020" max="7021" width="10.5703125" style="86"/>
    <col min="7022" max="7022" width="11.140625" style="86" customWidth="1"/>
    <col min="7023" max="7252" width="10.5703125" style="86"/>
    <col min="7253" max="7260" width="0" style="86" hidden="1" customWidth="1"/>
    <col min="7261" max="7261" width="3.7109375" style="86" customWidth="1"/>
    <col min="7262" max="7262" width="3.85546875" style="86" customWidth="1"/>
    <col min="7263" max="7263" width="3.7109375" style="86" customWidth="1"/>
    <col min="7264" max="7264" width="12.7109375" style="86" customWidth="1"/>
    <col min="7265" max="7265" width="52.7109375" style="86" customWidth="1"/>
    <col min="7266" max="7269" width="0" style="86" hidden="1" customWidth="1"/>
    <col min="7270" max="7270" width="12.28515625" style="86" customWidth="1"/>
    <col min="7271" max="7271" width="6.42578125" style="86" customWidth="1"/>
    <col min="7272" max="7272" width="12.28515625" style="86" customWidth="1"/>
    <col min="7273" max="7273" width="0" style="86" hidden="1" customWidth="1"/>
    <col min="7274" max="7274" width="3.7109375" style="86" customWidth="1"/>
    <col min="7275" max="7275" width="11.140625" style="86" bestFit="1" customWidth="1"/>
    <col min="7276" max="7277" width="10.5703125" style="86"/>
    <col min="7278" max="7278" width="11.140625" style="86" customWidth="1"/>
    <col min="7279" max="7508" width="10.5703125" style="86"/>
    <col min="7509" max="7516" width="0" style="86" hidden="1" customWidth="1"/>
    <col min="7517" max="7517" width="3.7109375" style="86" customWidth="1"/>
    <col min="7518" max="7518" width="3.85546875" style="86" customWidth="1"/>
    <col min="7519" max="7519" width="3.7109375" style="86" customWidth="1"/>
    <col min="7520" max="7520" width="12.7109375" style="86" customWidth="1"/>
    <col min="7521" max="7521" width="52.7109375" style="86" customWidth="1"/>
    <col min="7522" max="7525" width="0" style="86" hidden="1" customWidth="1"/>
    <col min="7526" max="7526" width="12.28515625" style="86" customWidth="1"/>
    <col min="7527" max="7527" width="6.42578125" style="86" customWidth="1"/>
    <col min="7528" max="7528" width="12.28515625" style="86" customWidth="1"/>
    <col min="7529" max="7529" width="0" style="86" hidden="1" customWidth="1"/>
    <col min="7530" max="7530" width="3.7109375" style="86" customWidth="1"/>
    <col min="7531" max="7531" width="11.140625" style="86" bestFit="1" customWidth="1"/>
    <col min="7532" max="7533" width="10.5703125" style="86"/>
    <col min="7534" max="7534" width="11.140625" style="86" customWidth="1"/>
    <col min="7535" max="7764" width="10.5703125" style="86"/>
    <col min="7765" max="7772" width="0" style="86" hidden="1" customWidth="1"/>
    <col min="7773" max="7773" width="3.7109375" style="86" customWidth="1"/>
    <col min="7774" max="7774" width="3.85546875" style="86" customWidth="1"/>
    <col min="7775" max="7775" width="3.7109375" style="86" customWidth="1"/>
    <col min="7776" max="7776" width="12.7109375" style="86" customWidth="1"/>
    <col min="7777" max="7777" width="52.7109375" style="86" customWidth="1"/>
    <col min="7778" max="7781" width="0" style="86" hidden="1" customWidth="1"/>
    <col min="7782" max="7782" width="12.28515625" style="86" customWidth="1"/>
    <col min="7783" max="7783" width="6.42578125" style="86" customWidth="1"/>
    <col min="7784" max="7784" width="12.28515625" style="86" customWidth="1"/>
    <col min="7785" max="7785" width="0" style="86" hidden="1" customWidth="1"/>
    <col min="7786" max="7786" width="3.7109375" style="86" customWidth="1"/>
    <col min="7787" max="7787" width="11.140625" style="86" bestFit="1" customWidth="1"/>
    <col min="7788" max="7789" width="10.5703125" style="86"/>
    <col min="7790" max="7790" width="11.140625" style="86" customWidth="1"/>
    <col min="7791" max="8020" width="10.5703125" style="86"/>
    <col min="8021" max="8028" width="0" style="86" hidden="1" customWidth="1"/>
    <col min="8029" max="8029" width="3.7109375" style="86" customWidth="1"/>
    <col min="8030" max="8030" width="3.85546875" style="86" customWidth="1"/>
    <col min="8031" max="8031" width="3.7109375" style="86" customWidth="1"/>
    <col min="8032" max="8032" width="12.7109375" style="86" customWidth="1"/>
    <col min="8033" max="8033" width="52.7109375" style="86" customWidth="1"/>
    <col min="8034" max="8037" width="0" style="86" hidden="1" customWidth="1"/>
    <col min="8038" max="8038" width="12.28515625" style="86" customWidth="1"/>
    <col min="8039" max="8039" width="6.42578125" style="86" customWidth="1"/>
    <col min="8040" max="8040" width="12.28515625" style="86" customWidth="1"/>
    <col min="8041" max="8041" width="0" style="86" hidden="1" customWidth="1"/>
    <col min="8042" max="8042" width="3.7109375" style="86" customWidth="1"/>
    <col min="8043" max="8043" width="11.140625" style="86" bestFit="1" customWidth="1"/>
    <col min="8044" max="8045" width="10.5703125" style="86"/>
    <col min="8046" max="8046" width="11.140625" style="86" customWidth="1"/>
    <col min="8047" max="8276" width="10.5703125" style="86"/>
    <col min="8277" max="8284" width="0" style="86" hidden="1" customWidth="1"/>
    <col min="8285" max="8285" width="3.7109375" style="86" customWidth="1"/>
    <col min="8286" max="8286" width="3.85546875" style="86" customWidth="1"/>
    <col min="8287" max="8287" width="3.7109375" style="86" customWidth="1"/>
    <col min="8288" max="8288" width="12.7109375" style="86" customWidth="1"/>
    <col min="8289" max="8289" width="52.7109375" style="86" customWidth="1"/>
    <col min="8290" max="8293" width="0" style="86" hidden="1" customWidth="1"/>
    <col min="8294" max="8294" width="12.28515625" style="86" customWidth="1"/>
    <col min="8295" max="8295" width="6.42578125" style="86" customWidth="1"/>
    <col min="8296" max="8296" width="12.28515625" style="86" customWidth="1"/>
    <col min="8297" max="8297" width="0" style="86" hidden="1" customWidth="1"/>
    <col min="8298" max="8298" width="3.7109375" style="86" customWidth="1"/>
    <col min="8299" max="8299" width="11.140625" style="86" bestFit="1" customWidth="1"/>
    <col min="8300" max="8301" width="10.5703125" style="86"/>
    <col min="8302" max="8302" width="11.140625" style="86" customWidth="1"/>
    <col min="8303" max="8532" width="10.5703125" style="86"/>
    <col min="8533" max="8540" width="0" style="86" hidden="1" customWidth="1"/>
    <col min="8541" max="8541" width="3.7109375" style="86" customWidth="1"/>
    <col min="8542" max="8542" width="3.85546875" style="86" customWidth="1"/>
    <col min="8543" max="8543" width="3.7109375" style="86" customWidth="1"/>
    <col min="8544" max="8544" width="12.7109375" style="86" customWidth="1"/>
    <col min="8545" max="8545" width="52.7109375" style="86" customWidth="1"/>
    <col min="8546" max="8549" width="0" style="86" hidden="1" customWidth="1"/>
    <col min="8550" max="8550" width="12.28515625" style="86" customWidth="1"/>
    <col min="8551" max="8551" width="6.42578125" style="86" customWidth="1"/>
    <col min="8552" max="8552" width="12.28515625" style="86" customWidth="1"/>
    <col min="8553" max="8553" width="0" style="86" hidden="1" customWidth="1"/>
    <col min="8554" max="8554" width="3.7109375" style="86" customWidth="1"/>
    <col min="8555" max="8555" width="11.140625" style="86" bestFit="1" customWidth="1"/>
    <col min="8556" max="8557" width="10.5703125" style="86"/>
    <col min="8558" max="8558" width="11.140625" style="86" customWidth="1"/>
    <col min="8559" max="8788" width="10.5703125" style="86"/>
    <col min="8789" max="8796" width="0" style="86" hidden="1" customWidth="1"/>
    <col min="8797" max="8797" width="3.7109375" style="86" customWidth="1"/>
    <col min="8798" max="8798" width="3.85546875" style="86" customWidth="1"/>
    <col min="8799" max="8799" width="3.7109375" style="86" customWidth="1"/>
    <col min="8800" max="8800" width="12.7109375" style="86" customWidth="1"/>
    <col min="8801" max="8801" width="52.7109375" style="86" customWidth="1"/>
    <col min="8802" max="8805" width="0" style="86" hidden="1" customWidth="1"/>
    <col min="8806" max="8806" width="12.28515625" style="86" customWidth="1"/>
    <col min="8807" max="8807" width="6.42578125" style="86" customWidth="1"/>
    <col min="8808" max="8808" width="12.28515625" style="86" customWidth="1"/>
    <col min="8809" max="8809" width="0" style="86" hidden="1" customWidth="1"/>
    <col min="8810" max="8810" width="3.7109375" style="86" customWidth="1"/>
    <col min="8811" max="8811" width="11.140625" style="86" bestFit="1" customWidth="1"/>
    <col min="8812" max="8813" width="10.5703125" style="86"/>
    <col min="8814" max="8814" width="11.140625" style="86" customWidth="1"/>
    <col min="8815" max="9044" width="10.5703125" style="86"/>
    <col min="9045" max="9052" width="0" style="86" hidden="1" customWidth="1"/>
    <col min="9053" max="9053" width="3.7109375" style="86" customWidth="1"/>
    <col min="9054" max="9054" width="3.85546875" style="86" customWidth="1"/>
    <col min="9055" max="9055" width="3.7109375" style="86" customWidth="1"/>
    <col min="9056" max="9056" width="12.7109375" style="86" customWidth="1"/>
    <col min="9057" max="9057" width="52.7109375" style="86" customWidth="1"/>
    <col min="9058" max="9061" width="0" style="86" hidden="1" customWidth="1"/>
    <col min="9062" max="9062" width="12.28515625" style="86" customWidth="1"/>
    <col min="9063" max="9063" width="6.42578125" style="86" customWidth="1"/>
    <col min="9064" max="9064" width="12.28515625" style="86" customWidth="1"/>
    <col min="9065" max="9065" width="0" style="86" hidden="1" customWidth="1"/>
    <col min="9066" max="9066" width="3.7109375" style="86" customWidth="1"/>
    <col min="9067" max="9067" width="11.140625" style="86" bestFit="1" customWidth="1"/>
    <col min="9068" max="9069" width="10.5703125" style="86"/>
    <col min="9070" max="9070" width="11.140625" style="86" customWidth="1"/>
    <col min="9071" max="9300" width="10.5703125" style="86"/>
    <col min="9301" max="9308" width="0" style="86" hidden="1" customWidth="1"/>
    <col min="9309" max="9309" width="3.7109375" style="86" customWidth="1"/>
    <col min="9310" max="9310" width="3.85546875" style="86" customWidth="1"/>
    <col min="9311" max="9311" width="3.7109375" style="86" customWidth="1"/>
    <col min="9312" max="9312" width="12.7109375" style="86" customWidth="1"/>
    <col min="9313" max="9313" width="52.7109375" style="86" customWidth="1"/>
    <col min="9314" max="9317" width="0" style="86" hidden="1" customWidth="1"/>
    <col min="9318" max="9318" width="12.28515625" style="86" customWidth="1"/>
    <col min="9319" max="9319" width="6.42578125" style="86" customWidth="1"/>
    <col min="9320" max="9320" width="12.28515625" style="86" customWidth="1"/>
    <col min="9321" max="9321" width="0" style="86" hidden="1" customWidth="1"/>
    <col min="9322" max="9322" width="3.7109375" style="86" customWidth="1"/>
    <col min="9323" max="9323" width="11.140625" style="86" bestFit="1" customWidth="1"/>
    <col min="9324" max="9325" width="10.5703125" style="86"/>
    <col min="9326" max="9326" width="11.140625" style="86" customWidth="1"/>
    <col min="9327" max="9556" width="10.5703125" style="86"/>
    <col min="9557" max="9564" width="0" style="86" hidden="1" customWidth="1"/>
    <col min="9565" max="9565" width="3.7109375" style="86" customWidth="1"/>
    <col min="9566" max="9566" width="3.85546875" style="86" customWidth="1"/>
    <col min="9567" max="9567" width="3.7109375" style="86" customWidth="1"/>
    <col min="9568" max="9568" width="12.7109375" style="86" customWidth="1"/>
    <col min="9569" max="9569" width="52.7109375" style="86" customWidth="1"/>
    <col min="9570" max="9573" width="0" style="86" hidden="1" customWidth="1"/>
    <col min="9574" max="9574" width="12.28515625" style="86" customWidth="1"/>
    <col min="9575" max="9575" width="6.42578125" style="86" customWidth="1"/>
    <col min="9576" max="9576" width="12.28515625" style="86" customWidth="1"/>
    <col min="9577" max="9577" width="0" style="86" hidden="1" customWidth="1"/>
    <col min="9578" max="9578" width="3.7109375" style="86" customWidth="1"/>
    <col min="9579" max="9579" width="11.140625" style="86" bestFit="1" customWidth="1"/>
    <col min="9580" max="9581" width="10.5703125" style="86"/>
    <col min="9582" max="9582" width="11.140625" style="86" customWidth="1"/>
    <col min="9583" max="9812" width="10.5703125" style="86"/>
    <col min="9813" max="9820" width="0" style="86" hidden="1" customWidth="1"/>
    <col min="9821" max="9821" width="3.7109375" style="86" customWidth="1"/>
    <col min="9822" max="9822" width="3.85546875" style="86" customWidth="1"/>
    <col min="9823" max="9823" width="3.7109375" style="86" customWidth="1"/>
    <col min="9824" max="9824" width="12.7109375" style="86" customWidth="1"/>
    <col min="9825" max="9825" width="52.7109375" style="86" customWidth="1"/>
    <col min="9826" max="9829" width="0" style="86" hidden="1" customWidth="1"/>
    <col min="9830" max="9830" width="12.28515625" style="86" customWidth="1"/>
    <col min="9831" max="9831" width="6.42578125" style="86" customWidth="1"/>
    <col min="9832" max="9832" width="12.28515625" style="86" customWidth="1"/>
    <col min="9833" max="9833" width="0" style="86" hidden="1" customWidth="1"/>
    <col min="9834" max="9834" width="3.7109375" style="86" customWidth="1"/>
    <col min="9835" max="9835" width="11.140625" style="86" bestFit="1" customWidth="1"/>
    <col min="9836" max="9837" width="10.5703125" style="86"/>
    <col min="9838" max="9838" width="11.140625" style="86" customWidth="1"/>
    <col min="9839" max="10068" width="10.5703125" style="86"/>
    <col min="10069" max="10076" width="0" style="86" hidden="1" customWidth="1"/>
    <col min="10077" max="10077" width="3.7109375" style="86" customWidth="1"/>
    <col min="10078" max="10078" width="3.85546875" style="86" customWidth="1"/>
    <col min="10079" max="10079" width="3.7109375" style="86" customWidth="1"/>
    <col min="10080" max="10080" width="12.7109375" style="86" customWidth="1"/>
    <col min="10081" max="10081" width="52.7109375" style="86" customWidth="1"/>
    <col min="10082" max="10085" width="0" style="86" hidden="1" customWidth="1"/>
    <col min="10086" max="10086" width="12.28515625" style="86" customWidth="1"/>
    <col min="10087" max="10087" width="6.42578125" style="86" customWidth="1"/>
    <col min="10088" max="10088" width="12.28515625" style="86" customWidth="1"/>
    <col min="10089" max="10089" width="0" style="86" hidden="1" customWidth="1"/>
    <col min="10090" max="10090" width="3.7109375" style="86" customWidth="1"/>
    <col min="10091" max="10091" width="11.140625" style="86" bestFit="1" customWidth="1"/>
    <col min="10092" max="10093" width="10.5703125" style="86"/>
    <col min="10094" max="10094" width="11.140625" style="86" customWidth="1"/>
    <col min="10095" max="10324" width="10.5703125" style="86"/>
    <col min="10325" max="10332" width="0" style="86" hidden="1" customWidth="1"/>
    <col min="10333" max="10333" width="3.7109375" style="86" customWidth="1"/>
    <col min="10334" max="10334" width="3.85546875" style="86" customWidth="1"/>
    <col min="10335" max="10335" width="3.7109375" style="86" customWidth="1"/>
    <col min="10336" max="10336" width="12.7109375" style="86" customWidth="1"/>
    <col min="10337" max="10337" width="52.7109375" style="86" customWidth="1"/>
    <col min="10338" max="10341" width="0" style="86" hidden="1" customWidth="1"/>
    <col min="10342" max="10342" width="12.28515625" style="86" customWidth="1"/>
    <col min="10343" max="10343" width="6.42578125" style="86" customWidth="1"/>
    <col min="10344" max="10344" width="12.28515625" style="86" customWidth="1"/>
    <col min="10345" max="10345" width="0" style="86" hidden="1" customWidth="1"/>
    <col min="10346" max="10346" width="3.7109375" style="86" customWidth="1"/>
    <col min="10347" max="10347" width="11.140625" style="86" bestFit="1" customWidth="1"/>
    <col min="10348" max="10349" width="10.5703125" style="86"/>
    <col min="10350" max="10350" width="11.140625" style="86" customWidth="1"/>
    <col min="10351" max="10580" width="10.5703125" style="86"/>
    <col min="10581" max="10588" width="0" style="86" hidden="1" customWidth="1"/>
    <col min="10589" max="10589" width="3.7109375" style="86" customWidth="1"/>
    <col min="10590" max="10590" width="3.85546875" style="86" customWidth="1"/>
    <col min="10591" max="10591" width="3.7109375" style="86" customWidth="1"/>
    <col min="10592" max="10592" width="12.7109375" style="86" customWidth="1"/>
    <col min="10593" max="10593" width="52.7109375" style="86" customWidth="1"/>
    <col min="10594" max="10597" width="0" style="86" hidden="1" customWidth="1"/>
    <col min="10598" max="10598" width="12.28515625" style="86" customWidth="1"/>
    <col min="10599" max="10599" width="6.42578125" style="86" customWidth="1"/>
    <col min="10600" max="10600" width="12.28515625" style="86" customWidth="1"/>
    <col min="10601" max="10601" width="0" style="86" hidden="1" customWidth="1"/>
    <col min="10602" max="10602" width="3.7109375" style="86" customWidth="1"/>
    <col min="10603" max="10603" width="11.140625" style="86" bestFit="1" customWidth="1"/>
    <col min="10604" max="10605" width="10.5703125" style="86"/>
    <col min="10606" max="10606" width="11.140625" style="86" customWidth="1"/>
    <col min="10607" max="10836" width="10.5703125" style="86"/>
    <col min="10837" max="10844" width="0" style="86" hidden="1" customWidth="1"/>
    <col min="10845" max="10845" width="3.7109375" style="86" customWidth="1"/>
    <col min="10846" max="10846" width="3.85546875" style="86" customWidth="1"/>
    <col min="10847" max="10847" width="3.7109375" style="86" customWidth="1"/>
    <col min="10848" max="10848" width="12.7109375" style="86" customWidth="1"/>
    <col min="10849" max="10849" width="52.7109375" style="86" customWidth="1"/>
    <col min="10850" max="10853" width="0" style="86" hidden="1" customWidth="1"/>
    <col min="10854" max="10854" width="12.28515625" style="86" customWidth="1"/>
    <col min="10855" max="10855" width="6.42578125" style="86" customWidth="1"/>
    <col min="10856" max="10856" width="12.28515625" style="86" customWidth="1"/>
    <col min="10857" max="10857" width="0" style="86" hidden="1" customWidth="1"/>
    <col min="10858" max="10858" width="3.7109375" style="86" customWidth="1"/>
    <col min="10859" max="10859" width="11.140625" style="86" bestFit="1" customWidth="1"/>
    <col min="10860" max="10861" width="10.5703125" style="86"/>
    <col min="10862" max="10862" width="11.140625" style="86" customWidth="1"/>
    <col min="10863" max="11092" width="10.5703125" style="86"/>
    <col min="11093" max="11100" width="0" style="86" hidden="1" customWidth="1"/>
    <col min="11101" max="11101" width="3.7109375" style="86" customWidth="1"/>
    <col min="11102" max="11102" width="3.85546875" style="86" customWidth="1"/>
    <col min="11103" max="11103" width="3.7109375" style="86" customWidth="1"/>
    <col min="11104" max="11104" width="12.7109375" style="86" customWidth="1"/>
    <col min="11105" max="11105" width="52.7109375" style="86" customWidth="1"/>
    <col min="11106" max="11109" width="0" style="86" hidden="1" customWidth="1"/>
    <col min="11110" max="11110" width="12.28515625" style="86" customWidth="1"/>
    <col min="11111" max="11111" width="6.42578125" style="86" customWidth="1"/>
    <col min="11112" max="11112" width="12.28515625" style="86" customWidth="1"/>
    <col min="11113" max="11113" width="0" style="86" hidden="1" customWidth="1"/>
    <col min="11114" max="11114" width="3.7109375" style="86" customWidth="1"/>
    <col min="11115" max="11115" width="11.140625" style="86" bestFit="1" customWidth="1"/>
    <col min="11116" max="11117" width="10.5703125" style="86"/>
    <col min="11118" max="11118" width="11.140625" style="86" customWidth="1"/>
    <col min="11119" max="11348" width="10.5703125" style="86"/>
    <col min="11349" max="11356" width="0" style="86" hidden="1" customWidth="1"/>
    <col min="11357" max="11357" width="3.7109375" style="86" customWidth="1"/>
    <col min="11358" max="11358" width="3.85546875" style="86" customWidth="1"/>
    <col min="11359" max="11359" width="3.7109375" style="86" customWidth="1"/>
    <col min="11360" max="11360" width="12.7109375" style="86" customWidth="1"/>
    <col min="11361" max="11361" width="52.7109375" style="86" customWidth="1"/>
    <col min="11362" max="11365" width="0" style="86" hidden="1" customWidth="1"/>
    <col min="11366" max="11366" width="12.28515625" style="86" customWidth="1"/>
    <col min="11367" max="11367" width="6.42578125" style="86" customWidth="1"/>
    <col min="11368" max="11368" width="12.28515625" style="86" customWidth="1"/>
    <col min="11369" max="11369" width="0" style="86" hidden="1" customWidth="1"/>
    <col min="11370" max="11370" width="3.7109375" style="86" customWidth="1"/>
    <col min="11371" max="11371" width="11.140625" style="86" bestFit="1" customWidth="1"/>
    <col min="11372" max="11373" width="10.5703125" style="86"/>
    <col min="11374" max="11374" width="11.140625" style="86" customWidth="1"/>
    <col min="11375" max="11604" width="10.5703125" style="86"/>
    <col min="11605" max="11612" width="0" style="86" hidden="1" customWidth="1"/>
    <col min="11613" max="11613" width="3.7109375" style="86" customWidth="1"/>
    <col min="11614" max="11614" width="3.85546875" style="86" customWidth="1"/>
    <col min="11615" max="11615" width="3.7109375" style="86" customWidth="1"/>
    <col min="11616" max="11616" width="12.7109375" style="86" customWidth="1"/>
    <col min="11617" max="11617" width="52.7109375" style="86" customWidth="1"/>
    <col min="11618" max="11621" width="0" style="86" hidden="1" customWidth="1"/>
    <col min="11622" max="11622" width="12.28515625" style="86" customWidth="1"/>
    <col min="11623" max="11623" width="6.42578125" style="86" customWidth="1"/>
    <col min="11624" max="11624" width="12.28515625" style="86" customWidth="1"/>
    <col min="11625" max="11625" width="0" style="86" hidden="1" customWidth="1"/>
    <col min="11626" max="11626" width="3.7109375" style="86" customWidth="1"/>
    <col min="11627" max="11627" width="11.140625" style="86" bestFit="1" customWidth="1"/>
    <col min="11628" max="11629" width="10.5703125" style="86"/>
    <col min="11630" max="11630" width="11.140625" style="86" customWidth="1"/>
    <col min="11631" max="11860" width="10.5703125" style="86"/>
    <col min="11861" max="11868" width="0" style="86" hidden="1" customWidth="1"/>
    <col min="11869" max="11869" width="3.7109375" style="86" customWidth="1"/>
    <col min="11870" max="11870" width="3.85546875" style="86" customWidth="1"/>
    <col min="11871" max="11871" width="3.7109375" style="86" customWidth="1"/>
    <col min="11872" max="11872" width="12.7109375" style="86" customWidth="1"/>
    <col min="11873" max="11873" width="52.7109375" style="86" customWidth="1"/>
    <col min="11874" max="11877" width="0" style="86" hidden="1" customWidth="1"/>
    <col min="11878" max="11878" width="12.28515625" style="86" customWidth="1"/>
    <col min="11879" max="11879" width="6.42578125" style="86" customWidth="1"/>
    <col min="11880" max="11880" width="12.28515625" style="86" customWidth="1"/>
    <col min="11881" max="11881" width="0" style="86" hidden="1" customWidth="1"/>
    <col min="11882" max="11882" width="3.7109375" style="86" customWidth="1"/>
    <col min="11883" max="11883" width="11.140625" style="86" bestFit="1" customWidth="1"/>
    <col min="11884" max="11885" width="10.5703125" style="86"/>
    <col min="11886" max="11886" width="11.140625" style="86" customWidth="1"/>
    <col min="11887" max="12116" width="10.5703125" style="86"/>
    <col min="12117" max="12124" width="0" style="86" hidden="1" customWidth="1"/>
    <col min="12125" max="12125" width="3.7109375" style="86" customWidth="1"/>
    <col min="12126" max="12126" width="3.85546875" style="86" customWidth="1"/>
    <col min="12127" max="12127" width="3.7109375" style="86" customWidth="1"/>
    <col min="12128" max="12128" width="12.7109375" style="86" customWidth="1"/>
    <col min="12129" max="12129" width="52.7109375" style="86" customWidth="1"/>
    <col min="12130" max="12133" width="0" style="86" hidden="1" customWidth="1"/>
    <col min="12134" max="12134" width="12.28515625" style="86" customWidth="1"/>
    <col min="12135" max="12135" width="6.42578125" style="86" customWidth="1"/>
    <col min="12136" max="12136" width="12.28515625" style="86" customWidth="1"/>
    <col min="12137" max="12137" width="0" style="86" hidden="1" customWidth="1"/>
    <col min="12138" max="12138" width="3.7109375" style="86" customWidth="1"/>
    <col min="12139" max="12139" width="11.140625" style="86" bestFit="1" customWidth="1"/>
    <col min="12140" max="12141" width="10.5703125" style="86"/>
    <col min="12142" max="12142" width="11.140625" style="86" customWidth="1"/>
    <col min="12143" max="12372" width="10.5703125" style="86"/>
    <col min="12373" max="12380" width="0" style="86" hidden="1" customWidth="1"/>
    <col min="12381" max="12381" width="3.7109375" style="86" customWidth="1"/>
    <col min="12382" max="12382" width="3.85546875" style="86" customWidth="1"/>
    <col min="12383" max="12383" width="3.7109375" style="86" customWidth="1"/>
    <col min="12384" max="12384" width="12.7109375" style="86" customWidth="1"/>
    <col min="12385" max="12385" width="52.7109375" style="86" customWidth="1"/>
    <col min="12386" max="12389" width="0" style="86" hidden="1" customWidth="1"/>
    <col min="12390" max="12390" width="12.28515625" style="86" customWidth="1"/>
    <col min="12391" max="12391" width="6.42578125" style="86" customWidth="1"/>
    <col min="12392" max="12392" width="12.28515625" style="86" customWidth="1"/>
    <col min="12393" max="12393" width="0" style="86" hidden="1" customWidth="1"/>
    <col min="12394" max="12394" width="3.7109375" style="86" customWidth="1"/>
    <col min="12395" max="12395" width="11.140625" style="86" bestFit="1" customWidth="1"/>
    <col min="12396" max="12397" width="10.5703125" style="86"/>
    <col min="12398" max="12398" width="11.140625" style="86" customWidth="1"/>
    <col min="12399" max="12628" width="10.5703125" style="86"/>
    <col min="12629" max="12636" width="0" style="86" hidden="1" customWidth="1"/>
    <col min="12637" max="12637" width="3.7109375" style="86" customWidth="1"/>
    <col min="12638" max="12638" width="3.85546875" style="86" customWidth="1"/>
    <col min="12639" max="12639" width="3.7109375" style="86" customWidth="1"/>
    <col min="12640" max="12640" width="12.7109375" style="86" customWidth="1"/>
    <col min="12641" max="12641" width="52.7109375" style="86" customWidth="1"/>
    <col min="12642" max="12645" width="0" style="86" hidden="1" customWidth="1"/>
    <col min="12646" max="12646" width="12.28515625" style="86" customWidth="1"/>
    <col min="12647" max="12647" width="6.42578125" style="86" customWidth="1"/>
    <col min="12648" max="12648" width="12.28515625" style="86" customWidth="1"/>
    <col min="12649" max="12649" width="0" style="86" hidden="1" customWidth="1"/>
    <col min="12650" max="12650" width="3.7109375" style="86" customWidth="1"/>
    <col min="12651" max="12651" width="11.140625" style="86" bestFit="1" customWidth="1"/>
    <col min="12652" max="12653" width="10.5703125" style="86"/>
    <col min="12654" max="12654" width="11.140625" style="86" customWidth="1"/>
    <col min="12655" max="12884" width="10.5703125" style="86"/>
    <col min="12885" max="12892" width="0" style="86" hidden="1" customWidth="1"/>
    <col min="12893" max="12893" width="3.7109375" style="86" customWidth="1"/>
    <col min="12894" max="12894" width="3.85546875" style="86" customWidth="1"/>
    <col min="12895" max="12895" width="3.7109375" style="86" customWidth="1"/>
    <col min="12896" max="12896" width="12.7109375" style="86" customWidth="1"/>
    <col min="12897" max="12897" width="52.7109375" style="86" customWidth="1"/>
    <col min="12898" max="12901" width="0" style="86" hidden="1" customWidth="1"/>
    <col min="12902" max="12902" width="12.28515625" style="86" customWidth="1"/>
    <col min="12903" max="12903" width="6.42578125" style="86" customWidth="1"/>
    <col min="12904" max="12904" width="12.28515625" style="86" customWidth="1"/>
    <col min="12905" max="12905" width="0" style="86" hidden="1" customWidth="1"/>
    <col min="12906" max="12906" width="3.7109375" style="86" customWidth="1"/>
    <col min="12907" max="12907" width="11.140625" style="86" bestFit="1" customWidth="1"/>
    <col min="12908" max="12909" width="10.5703125" style="86"/>
    <col min="12910" max="12910" width="11.140625" style="86" customWidth="1"/>
    <col min="12911" max="13140" width="10.5703125" style="86"/>
    <col min="13141" max="13148" width="0" style="86" hidden="1" customWidth="1"/>
    <col min="13149" max="13149" width="3.7109375" style="86" customWidth="1"/>
    <col min="13150" max="13150" width="3.85546875" style="86" customWidth="1"/>
    <col min="13151" max="13151" width="3.7109375" style="86" customWidth="1"/>
    <col min="13152" max="13152" width="12.7109375" style="86" customWidth="1"/>
    <col min="13153" max="13153" width="52.7109375" style="86" customWidth="1"/>
    <col min="13154" max="13157" width="0" style="86" hidden="1" customWidth="1"/>
    <col min="13158" max="13158" width="12.28515625" style="86" customWidth="1"/>
    <col min="13159" max="13159" width="6.42578125" style="86" customWidth="1"/>
    <col min="13160" max="13160" width="12.28515625" style="86" customWidth="1"/>
    <col min="13161" max="13161" width="0" style="86" hidden="1" customWidth="1"/>
    <col min="13162" max="13162" width="3.7109375" style="86" customWidth="1"/>
    <col min="13163" max="13163" width="11.140625" style="86" bestFit="1" customWidth="1"/>
    <col min="13164" max="13165" width="10.5703125" style="86"/>
    <col min="13166" max="13166" width="11.140625" style="86" customWidth="1"/>
    <col min="13167" max="13396" width="10.5703125" style="86"/>
    <col min="13397" max="13404" width="0" style="86" hidden="1" customWidth="1"/>
    <col min="13405" max="13405" width="3.7109375" style="86" customWidth="1"/>
    <col min="13406" max="13406" width="3.85546875" style="86" customWidth="1"/>
    <col min="13407" max="13407" width="3.7109375" style="86" customWidth="1"/>
    <col min="13408" max="13408" width="12.7109375" style="86" customWidth="1"/>
    <col min="13409" max="13409" width="52.7109375" style="86" customWidth="1"/>
    <col min="13410" max="13413" width="0" style="86" hidden="1" customWidth="1"/>
    <col min="13414" max="13414" width="12.28515625" style="86" customWidth="1"/>
    <col min="13415" max="13415" width="6.42578125" style="86" customWidth="1"/>
    <col min="13416" max="13416" width="12.28515625" style="86" customWidth="1"/>
    <col min="13417" max="13417" width="0" style="86" hidden="1" customWidth="1"/>
    <col min="13418" max="13418" width="3.7109375" style="86" customWidth="1"/>
    <col min="13419" max="13419" width="11.140625" style="86" bestFit="1" customWidth="1"/>
    <col min="13420" max="13421" width="10.5703125" style="86"/>
    <col min="13422" max="13422" width="11.140625" style="86" customWidth="1"/>
    <col min="13423" max="13652" width="10.5703125" style="86"/>
    <col min="13653" max="13660" width="0" style="86" hidden="1" customWidth="1"/>
    <col min="13661" max="13661" width="3.7109375" style="86" customWidth="1"/>
    <col min="13662" max="13662" width="3.85546875" style="86" customWidth="1"/>
    <col min="13663" max="13663" width="3.7109375" style="86" customWidth="1"/>
    <col min="13664" max="13664" width="12.7109375" style="86" customWidth="1"/>
    <col min="13665" max="13665" width="52.7109375" style="86" customWidth="1"/>
    <col min="13666" max="13669" width="0" style="86" hidden="1" customWidth="1"/>
    <col min="13670" max="13670" width="12.28515625" style="86" customWidth="1"/>
    <col min="13671" max="13671" width="6.42578125" style="86" customWidth="1"/>
    <col min="13672" max="13672" width="12.28515625" style="86" customWidth="1"/>
    <col min="13673" max="13673" width="0" style="86" hidden="1" customWidth="1"/>
    <col min="13674" max="13674" width="3.7109375" style="86" customWidth="1"/>
    <col min="13675" max="13675" width="11.140625" style="86" bestFit="1" customWidth="1"/>
    <col min="13676" max="13677" width="10.5703125" style="86"/>
    <col min="13678" max="13678" width="11.140625" style="86" customWidth="1"/>
    <col min="13679" max="13908" width="10.5703125" style="86"/>
    <col min="13909" max="13916" width="0" style="86" hidden="1" customWidth="1"/>
    <col min="13917" max="13917" width="3.7109375" style="86" customWidth="1"/>
    <col min="13918" max="13918" width="3.85546875" style="86" customWidth="1"/>
    <col min="13919" max="13919" width="3.7109375" style="86" customWidth="1"/>
    <col min="13920" max="13920" width="12.7109375" style="86" customWidth="1"/>
    <col min="13921" max="13921" width="52.7109375" style="86" customWidth="1"/>
    <col min="13922" max="13925" width="0" style="86" hidden="1" customWidth="1"/>
    <col min="13926" max="13926" width="12.28515625" style="86" customWidth="1"/>
    <col min="13927" max="13927" width="6.42578125" style="86" customWidth="1"/>
    <col min="13928" max="13928" width="12.28515625" style="86" customWidth="1"/>
    <col min="13929" max="13929" width="0" style="86" hidden="1" customWidth="1"/>
    <col min="13930" max="13930" width="3.7109375" style="86" customWidth="1"/>
    <col min="13931" max="13931" width="11.140625" style="86" bestFit="1" customWidth="1"/>
    <col min="13932" max="13933" width="10.5703125" style="86"/>
    <col min="13934" max="13934" width="11.140625" style="86" customWidth="1"/>
    <col min="13935" max="14164" width="10.5703125" style="86"/>
    <col min="14165" max="14172" width="0" style="86" hidden="1" customWidth="1"/>
    <col min="14173" max="14173" width="3.7109375" style="86" customWidth="1"/>
    <col min="14174" max="14174" width="3.85546875" style="86" customWidth="1"/>
    <col min="14175" max="14175" width="3.7109375" style="86" customWidth="1"/>
    <col min="14176" max="14176" width="12.7109375" style="86" customWidth="1"/>
    <col min="14177" max="14177" width="52.7109375" style="86" customWidth="1"/>
    <col min="14178" max="14181" width="0" style="86" hidden="1" customWidth="1"/>
    <col min="14182" max="14182" width="12.28515625" style="86" customWidth="1"/>
    <col min="14183" max="14183" width="6.42578125" style="86" customWidth="1"/>
    <col min="14184" max="14184" width="12.28515625" style="86" customWidth="1"/>
    <col min="14185" max="14185" width="0" style="86" hidden="1" customWidth="1"/>
    <col min="14186" max="14186" width="3.7109375" style="86" customWidth="1"/>
    <col min="14187" max="14187" width="11.140625" style="86" bestFit="1" customWidth="1"/>
    <col min="14188" max="14189" width="10.5703125" style="86"/>
    <col min="14190" max="14190" width="11.140625" style="86" customWidth="1"/>
    <col min="14191" max="14420" width="10.5703125" style="86"/>
    <col min="14421" max="14428" width="0" style="86" hidden="1" customWidth="1"/>
    <col min="14429" max="14429" width="3.7109375" style="86" customWidth="1"/>
    <col min="14430" max="14430" width="3.85546875" style="86" customWidth="1"/>
    <col min="14431" max="14431" width="3.7109375" style="86" customWidth="1"/>
    <col min="14432" max="14432" width="12.7109375" style="86" customWidth="1"/>
    <col min="14433" max="14433" width="52.7109375" style="86" customWidth="1"/>
    <col min="14434" max="14437" width="0" style="86" hidden="1" customWidth="1"/>
    <col min="14438" max="14438" width="12.28515625" style="86" customWidth="1"/>
    <col min="14439" max="14439" width="6.42578125" style="86" customWidth="1"/>
    <col min="14440" max="14440" width="12.28515625" style="86" customWidth="1"/>
    <col min="14441" max="14441" width="0" style="86" hidden="1" customWidth="1"/>
    <col min="14442" max="14442" width="3.7109375" style="86" customWidth="1"/>
    <col min="14443" max="14443" width="11.140625" style="86" bestFit="1" customWidth="1"/>
    <col min="14444" max="14445" width="10.5703125" style="86"/>
    <col min="14446" max="14446" width="11.140625" style="86" customWidth="1"/>
    <col min="14447" max="14676" width="10.5703125" style="86"/>
    <col min="14677" max="14684" width="0" style="86" hidden="1" customWidth="1"/>
    <col min="14685" max="14685" width="3.7109375" style="86" customWidth="1"/>
    <col min="14686" max="14686" width="3.85546875" style="86" customWidth="1"/>
    <col min="14687" max="14687" width="3.7109375" style="86" customWidth="1"/>
    <col min="14688" max="14688" width="12.7109375" style="86" customWidth="1"/>
    <col min="14689" max="14689" width="52.7109375" style="86" customWidth="1"/>
    <col min="14690" max="14693" width="0" style="86" hidden="1" customWidth="1"/>
    <col min="14694" max="14694" width="12.28515625" style="86" customWidth="1"/>
    <col min="14695" max="14695" width="6.42578125" style="86" customWidth="1"/>
    <col min="14696" max="14696" width="12.28515625" style="86" customWidth="1"/>
    <col min="14697" max="14697" width="0" style="86" hidden="1" customWidth="1"/>
    <col min="14698" max="14698" width="3.7109375" style="86" customWidth="1"/>
    <col min="14699" max="14699" width="11.140625" style="86" bestFit="1" customWidth="1"/>
    <col min="14700" max="14701" width="10.5703125" style="86"/>
    <col min="14702" max="14702" width="11.140625" style="86" customWidth="1"/>
    <col min="14703" max="14932" width="10.5703125" style="86"/>
    <col min="14933" max="14940" width="0" style="86" hidden="1" customWidth="1"/>
    <col min="14941" max="14941" width="3.7109375" style="86" customWidth="1"/>
    <col min="14942" max="14942" width="3.85546875" style="86" customWidth="1"/>
    <col min="14943" max="14943" width="3.7109375" style="86" customWidth="1"/>
    <col min="14944" max="14944" width="12.7109375" style="86" customWidth="1"/>
    <col min="14945" max="14945" width="52.7109375" style="86" customWidth="1"/>
    <col min="14946" max="14949" width="0" style="86" hidden="1" customWidth="1"/>
    <col min="14950" max="14950" width="12.28515625" style="86" customWidth="1"/>
    <col min="14951" max="14951" width="6.42578125" style="86" customWidth="1"/>
    <col min="14952" max="14952" width="12.28515625" style="86" customWidth="1"/>
    <col min="14953" max="14953" width="0" style="86" hidden="1" customWidth="1"/>
    <col min="14954" max="14954" width="3.7109375" style="86" customWidth="1"/>
    <col min="14955" max="14955" width="11.140625" style="86" bestFit="1" customWidth="1"/>
    <col min="14956" max="14957" width="10.5703125" style="86"/>
    <col min="14958" max="14958" width="11.140625" style="86" customWidth="1"/>
    <col min="14959" max="15188" width="10.5703125" style="86"/>
    <col min="15189" max="15196" width="0" style="86" hidden="1" customWidth="1"/>
    <col min="15197" max="15197" width="3.7109375" style="86" customWidth="1"/>
    <col min="15198" max="15198" width="3.85546875" style="86" customWidth="1"/>
    <col min="15199" max="15199" width="3.7109375" style="86" customWidth="1"/>
    <col min="15200" max="15200" width="12.7109375" style="86" customWidth="1"/>
    <col min="15201" max="15201" width="52.7109375" style="86" customWidth="1"/>
    <col min="15202" max="15205" width="0" style="86" hidden="1" customWidth="1"/>
    <col min="15206" max="15206" width="12.28515625" style="86" customWidth="1"/>
    <col min="15207" max="15207" width="6.42578125" style="86" customWidth="1"/>
    <col min="15208" max="15208" width="12.28515625" style="86" customWidth="1"/>
    <col min="15209" max="15209" width="0" style="86" hidden="1" customWidth="1"/>
    <col min="15210" max="15210" width="3.7109375" style="86" customWidth="1"/>
    <col min="15211" max="15211" width="11.140625" style="86" bestFit="1" customWidth="1"/>
    <col min="15212" max="15213" width="10.5703125" style="86"/>
    <col min="15214" max="15214" width="11.140625" style="86" customWidth="1"/>
    <col min="15215" max="15444" width="10.5703125" style="86"/>
    <col min="15445" max="15452" width="0" style="86" hidden="1" customWidth="1"/>
    <col min="15453" max="15453" width="3.7109375" style="86" customWidth="1"/>
    <col min="15454" max="15454" width="3.85546875" style="86" customWidth="1"/>
    <col min="15455" max="15455" width="3.7109375" style="86" customWidth="1"/>
    <col min="15456" max="15456" width="12.7109375" style="86" customWidth="1"/>
    <col min="15457" max="15457" width="52.7109375" style="86" customWidth="1"/>
    <col min="15458" max="15461" width="0" style="86" hidden="1" customWidth="1"/>
    <col min="15462" max="15462" width="12.28515625" style="86" customWidth="1"/>
    <col min="15463" max="15463" width="6.42578125" style="86" customWidth="1"/>
    <col min="15464" max="15464" width="12.28515625" style="86" customWidth="1"/>
    <col min="15465" max="15465" width="0" style="86" hidden="1" customWidth="1"/>
    <col min="15466" max="15466" width="3.7109375" style="86" customWidth="1"/>
    <col min="15467" max="15467" width="11.140625" style="86" bestFit="1" customWidth="1"/>
    <col min="15468" max="15469" width="10.5703125" style="86"/>
    <col min="15470" max="15470" width="11.140625" style="86" customWidth="1"/>
    <col min="15471" max="15700" width="10.5703125" style="86"/>
    <col min="15701" max="15708" width="0" style="86" hidden="1" customWidth="1"/>
    <col min="15709" max="15709" width="3.7109375" style="86" customWidth="1"/>
    <col min="15710" max="15710" width="3.85546875" style="86" customWidth="1"/>
    <col min="15711" max="15711" width="3.7109375" style="86" customWidth="1"/>
    <col min="15712" max="15712" width="12.7109375" style="86" customWidth="1"/>
    <col min="15713" max="15713" width="52.7109375" style="86" customWidth="1"/>
    <col min="15714" max="15717" width="0" style="86" hidden="1" customWidth="1"/>
    <col min="15718" max="15718" width="12.28515625" style="86" customWidth="1"/>
    <col min="15719" max="15719" width="6.42578125" style="86" customWidth="1"/>
    <col min="15720" max="15720" width="12.28515625" style="86" customWidth="1"/>
    <col min="15721" max="15721" width="0" style="86" hidden="1" customWidth="1"/>
    <col min="15722" max="15722" width="3.7109375" style="86" customWidth="1"/>
    <col min="15723" max="15723" width="11.140625" style="86" bestFit="1" customWidth="1"/>
    <col min="15724" max="15725" width="10.5703125" style="86"/>
    <col min="15726" max="15726" width="11.140625" style="86" customWidth="1"/>
    <col min="15727" max="15956" width="10.5703125" style="86"/>
    <col min="15957" max="15964" width="0" style="86" hidden="1" customWidth="1"/>
    <col min="15965" max="15965" width="3.7109375" style="86" customWidth="1"/>
    <col min="15966" max="15966" width="3.85546875" style="86" customWidth="1"/>
    <col min="15967" max="15967" width="3.7109375" style="86" customWidth="1"/>
    <col min="15968" max="15968" width="12.7109375" style="86" customWidth="1"/>
    <col min="15969" max="15969" width="52.7109375" style="86" customWidth="1"/>
    <col min="15970" max="15973" width="0" style="86" hidden="1" customWidth="1"/>
    <col min="15974" max="15974" width="12.28515625" style="86" customWidth="1"/>
    <col min="15975" max="15975" width="6.42578125" style="86" customWidth="1"/>
    <col min="15976" max="15976" width="12.28515625" style="86" customWidth="1"/>
    <col min="15977" max="15977" width="0" style="86" hidden="1" customWidth="1"/>
    <col min="15978" max="15978" width="3.7109375" style="86" customWidth="1"/>
    <col min="15979" max="15979" width="11.140625" style="86" bestFit="1" customWidth="1"/>
    <col min="15980" max="15981" width="10.5703125" style="86"/>
    <col min="15982" max="15982" width="11.140625" style="86" customWidth="1"/>
    <col min="15983" max="16212" width="10.5703125" style="86"/>
    <col min="16213" max="16220" width="0" style="86" hidden="1" customWidth="1"/>
    <col min="16221" max="16221" width="3.7109375" style="86" customWidth="1"/>
    <col min="16222" max="16222" width="3.85546875" style="86" customWidth="1"/>
    <col min="16223" max="16223" width="3.7109375" style="86" customWidth="1"/>
    <col min="16224" max="16224" width="12.7109375" style="86" customWidth="1"/>
    <col min="16225" max="16225" width="52.7109375" style="86" customWidth="1"/>
    <col min="16226" max="16229" width="0" style="86" hidden="1" customWidth="1"/>
    <col min="16230" max="16230" width="12.28515625" style="86" customWidth="1"/>
    <col min="16231" max="16231" width="6.42578125" style="86" customWidth="1"/>
    <col min="16232" max="16232" width="12.28515625" style="86" customWidth="1"/>
    <col min="16233" max="16233" width="0" style="86" hidden="1" customWidth="1"/>
    <col min="16234" max="16234" width="3.7109375" style="86" customWidth="1"/>
    <col min="16235" max="16235" width="11.140625" style="86" bestFit="1" customWidth="1"/>
    <col min="16236" max="16237" width="10.5703125" style="86"/>
    <col min="16238" max="16238" width="11.140625" style="86" customWidth="1"/>
    <col min="16239" max="16384" width="10.5703125" style="86"/>
  </cols>
  <sheetData>
    <row r="1" spans="1:120" hidden="1">
      <c r="Q1" s="217"/>
      <c r="R1" s="217"/>
      <c r="X1" s="217"/>
      <c r="Y1" s="217"/>
      <c r="AE1" s="217"/>
      <c r="AF1" s="217"/>
      <c r="AL1" s="217"/>
      <c r="AM1" s="217"/>
      <c r="AS1" s="217"/>
      <c r="AT1" s="217"/>
      <c r="AZ1" s="217"/>
      <c r="BA1" s="217"/>
      <c r="BG1" s="217"/>
      <c r="BH1" s="217"/>
      <c r="BN1" s="217"/>
      <c r="BO1" s="217"/>
      <c r="BU1" s="217"/>
      <c r="BV1" s="217"/>
      <c r="CB1" s="217"/>
      <c r="CC1" s="217"/>
      <c r="CI1" s="217"/>
      <c r="CJ1" s="217"/>
      <c r="CP1" s="217"/>
      <c r="CQ1" s="217"/>
      <c r="CW1" s="217"/>
      <c r="CX1" s="217"/>
      <c r="DD1" s="217"/>
      <c r="DE1" s="217"/>
    </row>
    <row r="2" spans="1:120" hidden="1">
      <c r="U2" s="217"/>
      <c r="AB2" s="217"/>
      <c r="AI2" s="217"/>
      <c r="AP2" s="217"/>
      <c r="AW2" s="217"/>
      <c r="BD2" s="217"/>
      <c r="BK2" s="217"/>
      <c r="BR2" s="217"/>
      <c r="BY2" s="217"/>
      <c r="CF2" s="217"/>
      <c r="CM2" s="217"/>
      <c r="CT2" s="217"/>
      <c r="DA2" s="217"/>
      <c r="DH2" s="217"/>
    </row>
    <row r="3" spans="1:120" hidden="1"/>
    <row r="4" spans="1:120">
      <c r="J4" s="218"/>
      <c r="K4" s="218"/>
      <c r="L4" s="219"/>
      <c r="M4" s="219"/>
      <c r="N4" s="219"/>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row>
    <row r="5" spans="1:120">
      <c r="J5" s="218"/>
      <c r="K5" s="218"/>
      <c r="L5" s="450" t="s">
        <v>123</v>
      </c>
      <c r="M5" s="450"/>
      <c r="N5" s="450"/>
      <c r="O5" s="450"/>
      <c r="P5" s="450"/>
      <c r="Q5" s="450"/>
      <c r="R5" s="450"/>
      <c r="S5" s="450"/>
      <c r="T5" s="45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220"/>
      <c r="BS5" s="220"/>
      <c r="BT5" s="220"/>
      <c r="BU5" s="220"/>
      <c r="BV5" s="220"/>
      <c r="BW5" s="220"/>
      <c r="BX5" s="220"/>
      <c r="BY5" s="220"/>
      <c r="BZ5" s="220"/>
      <c r="CA5" s="220"/>
      <c r="CB5" s="220"/>
      <c r="CC5" s="220"/>
      <c r="CD5" s="220"/>
      <c r="CE5" s="220"/>
      <c r="CF5" s="220"/>
      <c r="CG5" s="220"/>
      <c r="CH5" s="220"/>
      <c r="CI5" s="220"/>
      <c r="CJ5" s="220"/>
      <c r="CK5" s="220"/>
      <c r="CL5" s="220"/>
      <c r="CM5" s="220"/>
      <c r="CN5" s="220"/>
      <c r="CO5" s="220"/>
      <c r="CP5" s="220"/>
      <c r="CQ5" s="220"/>
      <c r="CR5" s="220"/>
      <c r="CS5" s="220"/>
      <c r="CT5" s="220"/>
      <c r="CU5" s="220"/>
      <c r="CV5" s="220"/>
      <c r="CW5" s="220"/>
      <c r="CX5" s="220"/>
      <c r="CY5" s="220"/>
      <c r="CZ5" s="220"/>
      <c r="DA5" s="220"/>
      <c r="DB5" s="220"/>
      <c r="DC5" s="220"/>
      <c r="DD5" s="220"/>
      <c r="DE5" s="220"/>
      <c r="DF5" s="220"/>
      <c r="DG5" s="220"/>
      <c r="DH5" s="220"/>
    </row>
    <row r="6" spans="1:120">
      <c r="J6" s="218"/>
      <c r="K6" s="218"/>
      <c r="L6" s="219"/>
      <c r="M6" s="219"/>
      <c r="N6" s="219"/>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1"/>
      <c r="CX6" s="221"/>
      <c r="CY6" s="221"/>
      <c r="CZ6" s="221"/>
      <c r="DA6" s="221"/>
      <c r="DB6" s="221"/>
      <c r="DC6" s="221"/>
      <c r="DD6" s="221"/>
      <c r="DE6" s="221"/>
      <c r="DF6" s="221"/>
      <c r="DG6" s="221"/>
      <c r="DH6" s="221"/>
      <c r="DI6" s="88"/>
    </row>
    <row r="7" spans="1:120" s="150" customFormat="1" ht="15" hidden="1">
      <c r="A7" s="208"/>
      <c r="B7" s="208"/>
      <c r="C7" s="208"/>
      <c r="D7" s="208"/>
      <c r="E7" s="208"/>
      <c r="F7" s="208"/>
      <c r="G7" s="208"/>
      <c r="H7" s="208"/>
      <c r="L7" s="222"/>
      <c r="M7" s="48"/>
      <c r="O7" s="451"/>
      <c r="P7" s="451"/>
      <c r="Q7" s="451"/>
      <c r="R7" s="451"/>
      <c r="S7" s="451"/>
      <c r="T7" s="451"/>
      <c r="U7" s="223"/>
      <c r="V7" s="224"/>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c r="BL7" s="224"/>
      <c r="BM7" s="224"/>
      <c r="BN7" s="224"/>
      <c r="BO7" s="224"/>
      <c r="BP7" s="224"/>
      <c r="BQ7" s="224"/>
      <c r="BR7" s="224"/>
      <c r="BS7" s="224"/>
      <c r="BT7" s="224"/>
      <c r="BU7" s="224"/>
      <c r="BV7" s="224"/>
      <c r="BW7" s="224"/>
      <c r="BX7" s="224"/>
      <c r="BY7" s="224"/>
      <c r="BZ7" s="224"/>
      <c r="CA7" s="224"/>
      <c r="CB7" s="224"/>
      <c r="CC7" s="224"/>
      <c r="CD7" s="224"/>
      <c r="CE7" s="224"/>
      <c r="CF7" s="224"/>
      <c r="CG7" s="224"/>
      <c r="CH7" s="224"/>
      <c r="CI7" s="224"/>
      <c r="CJ7" s="224"/>
      <c r="CK7" s="224"/>
      <c r="CL7" s="224"/>
      <c r="CM7" s="224"/>
      <c r="CN7" s="224"/>
      <c r="CO7" s="224"/>
      <c r="CP7" s="224"/>
      <c r="CQ7" s="224"/>
      <c r="CR7" s="224"/>
      <c r="CS7" s="224"/>
      <c r="CT7" s="224"/>
      <c r="CU7" s="224"/>
      <c r="CV7" s="224"/>
      <c r="CW7" s="224"/>
      <c r="CX7" s="224"/>
      <c r="CY7" s="224"/>
      <c r="CZ7" s="224"/>
      <c r="DA7" s="224"/>
      <c r="DB7" s="224"/>
      <c r="DC7" s="224"/>
      <c r="DD7" s="224"/>
      <c r="DE7" s="224"/>
      <c r="DF7" s="224"/>
      <c r="DG7" s="224"/>
      <c r="DH7" s="224"/>
      <c r="DI7" s="223"/>
      <c r="DK7" s="208"/>
      <c r="DL7" s="208"/>
      <c r="DM7" s="208"/>
      <c r="DN7" s="208"/>
      <c r="DO7" s="208"/>
    </row>
    <row r="8" spans="1:120" s="190" customFormat="1" ht="30">
      <c r="A8" s="189"/>
      <c r="B8" s="189"/>
      <c r="C8" s="189"/>
      <c r="D8" s="189"/>
      <c r="E8" s="189"/>
      <c r="F8" s="189"/>
      <c r="G8" s="189"/>
      <c r="H8" s="189"/>
      <c r="L8" s="225"/>
      <c r="M8" s="226" t="s">
        <v>15</v>
      </c>
      <c r="N8" s="227"/>
      <c r="O8" s="452" t="s">
        <v>16</v>
      </c>
      <c r="P8" s="452"/>
      <c r="Q8" s="452"/>
      <c r="R8" s="452"/>
      <c r="S8" s="452"/>
      <c r="T8" s="452"/>
      <c r="U8" s="228"/>
      <c r="V8" s="224"/>
      <c r="W8" s="224"/>
      <c r="X8" s="224"/>
      <c r="Y8" s="224"/>
      <c r="Z8" s="224"/>
      <c r="AA8" s="224"/>
      <c r="AB8" s="224"/>
      <c r="AC8" s="224"/>
      <c r="AD8" s="224"/>
      <c r="AE8" s="224"/>
      <c r="AF8" s="224"/>
      <c r="AG8" s="224"/>
      <c r="AH8" s="224"/>
      <c r="AI8" s="224"/>
      <c r="AJ8" s="224"/>
      <c r="AK8" s="224"/>
      <c r="AL8" s="224"/>
      <c r="AM8" s="224"/>
      <c r="AN8" s="224"/>
      <c r="AO8" s="224"/>
      <c r="AP8" s="224"/>
      <c r="AQ8" s="224"/>
      <c r="AR8" s="224"/>
      <c r="AS8" s="224"/>
      <c r="AT8" s="224"/>
      <c r="AU8" s="224"/>
      <c r="AV8" s="224"/>
      <c r="AW8" s="224"/>
      <c r="AX8" s="224"/>
      <c r="AY8" s="224"/>
      <c r="AZ8" s="224"/>
      <c r="BA8" s="224"/>
      <c r="BB8" s="224"/>
      <c r="BC8" s="224"/>
      <c r="BD8" s="224"/>
      <c r="BE8" s="224"/>
      <c r="BF8" s="224"/>
      <c r="BG8" s="224"/>
      <c r="BH8" s="224"/>
      <c r="BI8" s="224"/>
      <c r="BJ8" s="224"/>
      <c r="BK8" s="224"/>
      <c r="BL8" s="224"/>
      <c r="BM8" s="224"/>
      <c r="BN8" s="224"/>
      <c r="BO8" s="224"/>
      <c r="BP8" s="224"/>
      <c r="BQ8" s="224"/>
      <c r="BR8" s="224"/>
      <c r="BS8" s="224"/>
      <c r="BT8" s="224"/>
      <c r="BU8" s="224"/>
      <c r="BV8" s="224"/>
      <c r="BW8" s="224"/>
      <c r="BX8" s="224"/>
      <c r="BY8" s="224"/>
      <c r="BZ8" s="224"/>
      <c r="CA8" s="224"/>
      <c r="CB8" s="224"/>
      <c r="CC8" s="224"/>
      <c r="CD8" s="224"/>
      <c r="CE8" s="224"/>
      <c r="CF8" s="224"/>
      <c r="CG8" s="224"/>
      <c r="CH8" s="224"/>
      <c r="CI8" s="224"/>
      <c r="CJ8" s="224"/>
      <c r="CK8" s="224"/>
      <c r="CL8" s="224"/>
      <c r="CM8" s="224"/>
      <c r="CN8" s="224"/>
      <c r="CO8" s="224"/>
      <c r="CP8" s="224"/>
      <c r="CQ8" s="224"/>
      <c r="CR8" s="224"/>
      <c r="CS8" s="224"/>
      <c r="CT8" s="224"/>
      <c r="CU8" s="224"/>
      <c r="CV8" s="224"/>
      <c r="CW8" s="224"/>
      <c r="CX8" s="224"/>
      <c r="CY8" s="224"/>
      <c r="CZ8" s="224"/>
      <c r="DA8" s="224"/>
      <c r="DB8" s="224"/>
      <c r="DC8" s="224"/>
      <c r="DD8" s="224"/>
      <c r="DE8" s="224"/>
      <c r="DF8" s="224"/>
      <c r="DG8" s="224"/>
      <c r="DH8" s="224"/>
      <c r="DI8" s="228"/>
      <c r="DJ8" s="229"/>
      <c r="DK8" s="189"/>
      <c r="DL8" s="189"/>
      <c r="DM8" s="189"/>
      <c r="DN8" s="189"/>
      <c r="DO8" s="189"/>
      <c r="DP8" s="189"/>
    </row>
    <row r="9" spans="1:120" s="190" customFormat="1" ht="30">
      <c r="A9" s="189"/>
      <c r="B9" s="189"/>
      <c r="C9" s="189"/>
      <c r="D9" s="189"/>
      <c r="E9" s="189"/>
      <c r="F9" s="189"/>
      <c r="G9" s="189"/>
      <c r="H9" s="189"/>
      <c r="L9" s="152"/>
      <c r="M9" s="226" t="s">
        <v>17</v>
      </c>
      <c r="N9" s="227"/>
      <c r="O9" s="452" t="s">
        <v>18</v>
      </c>
      <c r="P9" s="452"/>
      <c r="Q9" s="452"/>
      <c r="R9" s="452"/>
      <c r="S9" s="452"/>
      <c r="T9" s="452"/>
      <c r="U9" s="228"/>
      <c r="V9" s="224"/>
      <c r="W9" s="224"/>
      <c r="X9" s="224"/>
      <c r="Y9" s="224"/>
      <c r="Z9" s="224"/>
      <c r="AA9" s="224"/>
      <c r="AB9" s="224"/>
      <c r="AC9" s="224"/>
      <c r="AD9" s="224"/>
      <c r="AE9" s="224"/>
      <c r="AF9" s="224"/>
      <c r="AG9" s="224"/>
      <c r="AH9" s="224"/>
      <c r="AI9" s="224"/>
      <c r="AJ9" s="224"/>
      <c r="AK9" s="224"/>
      <c r="AL9" s="224"/>
      <c r="AM9" s="224"/>
      <c r="AN9" s="224"/>
      <c r="AO9" s="224"/>
      <c r="AP9" s="224"/>
      <c r="AQ9" s="224"/>
      <c r="AR9" s="224"/>
      <c r="AS9" s="224"/>
      <c r="AT9" s="224"/>
      <c r="AU9" s="224"/>
      <c r="AV9" s="224"/>
      <c r="AW9" s="224"/>
      <c r="AX9" s="224"/>
      <c r="AY9" s="224"/>
      <c r="AZ9" s="224"/>
      <c r="BA9" s="224"/>
      <c r="BB9" s="224"/>
      <c r="BC9" s="224"/>
      <c r="BD9" s="224"/>
      <c r="BE9" s="224"/>
      <c r="BF9" s="224"/>
      <c r="BG9" s="224"/>
      <c r="BH9" s="224"/>
      <c r="BI9" s="224"/>
      <c r="BJ9" s="224"/>
      <c r="BK9" s="224"/>
      <c r="BL9" s="224"/>
      <c r="BM9" s="224"/>
      <c r="BN9" s="224"/>
      <c r="BO9" s="224"/>
      <c r="BP9" s="224"/>
      <c r="BQ9" s="224"/>
      <c r="BR9" s="224"/>
      <c r="BS9" s="224"/>
      <c r="BT9" s="224"/>
      <c r="BU9" s="224"/>
      <c r="BV9" s="224"/>
      <c r="BW9" s="224"/>
      <c r="BX9" s="224"/>
      <c r="BY9" s="224"/>
      <c r="BZ9" s="224"/>
      <c r="CA9" s="224"/>
      <c r="CB9" s="224"/>
      <c r="CC9" s="224"/>
      <c r="CD9" s="224"/>
      <c r="CE9" s="224"/>
      <c r="CF9" s="224"/>
      <c r="CG9" s="224"/>
      <c r="CH9" s="224"/>
      <c r="CI9" s="224"/>
      <c r="CJ9" s="224"/>
      <c r="CK9" s="224"/>
      <c r="CL9" s="224"/>
      <c r="CM9" s="224"/>
      <c r="CN9" s="224"/>
      <c r="CO9" s="224"/>
      <c r="CP9" s="224"/>
      <c r="CQ9" s="224"/>
      <c r="CR9" s="224"/>
      <c r="CS9" s="224"/>
      <c r="CT9" s="224"/>
      <c r="CU9" s="224"/>
      <c r="CV9" s="224"/>
      <c r="CW9" s="224"/>
      <c r="CX9" s="224"/>
      <c r="CY9" s="224"/>
      <c r="CZ9" s="224"/>
      <c r="DA9" s="224"/>
      <c r="DB9" s="224"/>
      <c r="DC9" s="224"/>
      <c r="DD9" s="224"/>
      <c r="DE9" s="224"/>
      <c r="DF9" s="224"/>
      <c r="DG9" s="224"/>
      <c r="DH9" s="224"/>
      <c r="DI9" s="228"/>
      <c r="DJ9" s="229"/>
      <c r="DK9" s="189"/>
      <c r="DL9" s="189"/>
      <c r="DM9" s="189"/>
      <c r="DN9" s="189"/>
      <c r="DO9" s="189"/>
      <c r="DP9" s="189"/>
    </row>
    <row r="10" spans="1:120" s="150" customFormat="1" ht="15" hidden="1">
      <c r="A10" s="208"/>
      <c r="B10" s="208"/>
      <c r="C10" s="208"/>
      <c r="D10" s="208"/>
      <c r="E10" s="208"/>
      <c r="F10" s="208"/>
      <c r="G10" s="208"/>
      <c r="H10" s="208"/>
      <c r="L10" s="222"/>
      <c r="M10" s="48"/>
      <c r="O10" s="451"/>
      <c r="P10" s="451"/>
      <c r="Q10" s="451"/>
      <c r="R10" s="451"/>
      <c r="S10" s="451"/>
      <c r="T10" s="451"/>
      <c r="U10" s="223"/>
      <c r="V10" s="224"/>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4"/>
      <c r="BL10" s="224"/>
      <c r="BM10" s="224"/>
      <c r="BN10" s="224"/>
      <c r="BO10" s="224"/>
      <c r="BP10" s="224"/>
      <c r="BQ10" s="224"/>
      <c r="BR10" s="224"/>
      <c r="BS10" s="224"/>
      <c r="BT10" s="224"/>
      <c r="BU10" s="224"/>
      <c r="BV10" s="224"/>
      <c r="BW10" s="224"/>
      <c r="BX10" s="224"/>
      <c r="BY10" s="224"/>
      <c r="BZ10" s="224"/>
      <c r="CA10" s="224"/>
      <c r="CB10" s="224"/>
      <c r="CC10" s="224"/>
      <c r="CD10" s="224"/>
      <c r="CE10" s="224"/>
      <c r="CF10" s="224"/>
      <c r="CG10" s="224"/>
      <c r="CH10" s="224"/>
      <c r="CI10" s="224"/>
      <c r="CJ10" s="224"/>
      <c r="CK10" s="224"/>
      <c r="CL10" s="224"/>
      <c r="CM10" s="224"/>
      <c r="CN10" s="224"/>
      <c r="CO10" s="224"/>
      <c r="CP10" s="224"/>
      <c r="CQ10" s="224"/>
      <c r="CR10" s="224"/>
      <c r="CS10" s="224"/>
      <c r="CT10" s="224"/>
      <c r="CU10" s="224"/>
      <c r="CV10" s="224"/>
      <c r="CW10" s="224"/>
      <c r="CX10" s="224"/>
      <c r="CY10" s="224"/>
      <c r="CZ10" s="224"/>
      <c r="DA10" s="224"/>
      <c r="DB10" s="224"/>
      <c r="DC10" s="224"/>
      <c r="DD10" s="224"/>
      <c r="DE10" s="224"/>
      <c r="DF10" s="224"/>
      <c r="DG10" s="224"/>
      <c r="DH10" s="224"/>
      <c r="DI10" s="223"/>
      <c r="DK10" s="208"/>
      <c r="DL10" s="208"/>
      <c r="DM10" s="208"/>
      <c r="DN10" s="208"/>
      <c r="DO10" s="208"/>
    </row>
    <row r="11" spans="1:120" s="190" customFormat="1" ht="15" hidden="1">
      <c r="A11" s="189"/>
      <c r="B11" s="189"/>
      <c r="C11" s="189"/>
      <c r="D11" s="189"/>
      <c r="E11" s="189"/>
      <c r="F11" s="189"/>
      <c r="G11" s="189"/>
      <c r="H11" s="189"/>
      <c r="L11" s="453"/>
      <c r="M11" s="453"/>
      <c r="N11" s="230"/>
      <c r="O11" s="228"/>
      <c r="P11" s="228"/>
      <c r="Q11" s="228"/>
      <c r="R11" s="228"/>
      <c r="S11" s="228"/>
      <c r="T11" s="228"/>
      <c r="U11" s="231" t="s">
        <v>124</v>
      </c>
      <c r="V11" s="228"/>
      <c r="W11" s="228"/>
      <c r="X11" s="228"/>
      <c r="Y11" s="228"/>
      <c r="Z11" s="228"/>
      <c r="AA11" s="228"/>
      <c r="AB11" s="231" t="s">
        <v>124</v>
      </c>
      <c r="AC11" s="228"/>
      <c r="AD11" s="228"/>
      <c r="AE11" s="228"/>
      <c r="AF11" s="228"/>
      <c r="AG11" s="228"/>
      <c r="AH11" s="228"/>
      <c r="AI11" s="231" t="s">
        <v>124</v>
      </c>
      <c r="AJ11" s="228"/>
      <c r="AK11" s="228"/>
      <c r="AL11" s="228"/>
      <c r="AM11" s="228"/>
      <c r="AN11" s="228"/>
      <c r="AO11" s="228"/>
      <c r="AP11" s="231" t="s">
        <v>124</v>
      </c>
      <c r="AQ11" s="228"/>
      <c r="AR11" s="228"/>
      <c r="AS11" s="228"/>
      <c r="AT11" s="228"/>
      <c r="AU11" s="228"/>
      <c r="AV11" s="228"/>
      <c r="AW11" s="231" t="s">
        <v>124</v>
      </c>
      <c r="AX11" s="228"/>
      <c r="AY11" s="228"/>
      <c r="AZ11" s="228"/>
      <c r="BA11" s="228"/>
      <c r="BB11" s="228"/>
      <c r="BC11" s="228"/>
      <c r="BD11" s="231" t="s">
        <v>124</v>
      </c>
      <c r="BE11" s="228"/>
      <c r="BF11" s="228"/>
      <c r="BG11" s="228"/>
      <c r="BH11" s="228"/>
      <c r="BI11" s="228"/>
      <c r="BJ11" s="228"/>
      <c r="BK11" s="231" t="s">
        <v>124</v>
      </c>
      <c r="BL11" s="228"/>
      <c r="BM11" s="228"/>
      <c r="BN11" s="228"/>
      <c r="BO11" s="228"/>
      <c r="BP11" s="228"/>
      <c r="BQ11" s="228"/>
      <c r="BR11" s="231" t="s">
        <v>124</v>
      </c>
      <c r="BS11" s="228"/>
      <c r="BT11" s="228"/>
      <c r="BU11" s="228"/>
      <c r="BV11" s="228"/>
      <c r="BW11" s="228"/>
      <c r="BX11" s="228"/>
      <c r="BY11" s="231" t="s">
        <v>124</v>
      </c>
      <c r="BZ11" s="228"/>
      <c r="CA11" s="228"/>
      <c r="CB11" s="228"/>
      <c r="CC11" s="228"/>
      <c r="CD11" s="228"/>
      <c r="CE11" s="228"/>
      <c r="CF11" s="231" t="s">
        <v>124</v>
      </c>
      <c r="CG11" s="228"/>
      <c r="CH11" s="228"/>
      <c r="CI11" s="228"/>
      <c r="CJ11" s="228"/>
      <c r="CK11" s="228"/>
      <c r="CL11" s="228"/>
      <c r="CM11" s="231" t="s">
        <v>124</v>
      </c>
      <c r="CN11" s="228"/>
      <c r="CO11" s="228"/>
      <c r="CP11" s="228"/>
      <c r="CQ11" s="228"/>
      <c r="CR11" s="228"/>
      <c r="CS11" s="228"/>
      <c r="CT11" s="231" t="s">
        <v>124</v>
      </c>
      <c r="CU11" s="228"/>
      <c r="CV11" s="228"/>
      <c r="CW11" s="228"/>
      <c r="CX11" s="228"/>
      <c r="CY11" s="228"/>
      <c r="CZ11" s="228"/>
      <c r="DA11" s="231" t="s">
        <v>124</v>
      </c>
      <c r="DB11" s="228"/>
      <c r="DC11" s="228"/>
      <c r="DD11" s="228"/>
      <c r="DE11" s="228"/>
      <c r="DF11" s="228"/>
      <c r="DG11" s="228"/>
      <c r="DH11" s="231" t="s">
        <v>124</v>
      </c>
      <c r="DK11" s="189"/>
      <c r="DL11" s="189"/>
      <c r="DM11" s="189"/>
      <c r="DN11" s="189"/>
      <c r="DO11" s="189"/>
      <c r="DP11" s="189"/>
    </row>
    <row r="12" spans="1:120">
      <c r="J12" s="218"/>
      <c r="K12" s="218"/>
      <c r="L12" s="219"/>
      <c r="M12" s="219"/>
      <c r="N12" s="232"/>
      <c r="O12" s="449"/>
      <c r="P12" s="449"/>
      <c r="Q12" s="449"/>
      <c r="R12" s="449"/>
      <c r="S12" s="449"/>
      <c r="T12" s="449"/>
      <c r="U12" s="449"/>
      <c r="V12" s="449" t="s">
        <v>125</v>
      </c>
      <c r="W12" s="449"/>
      <c r="X12" s="449"/>
      <c r="Y12" s="449"/>
      <c r="Z12" s="449"/>
      <c r="AA12" s="449"/>
      <c r="AB12" s="449"/>
      <c r="AC12" s="449" t="s">
        <v>125</v>
      </c>
      <c r="AD12" s="449"/>
      <c r="AE12" s="449"/>
      <c r="AF12" s="449"/>
      <c r="AG12" s="449"/>
      <c r="AH12" s="449"/>
      <c r="AI12" s="449"/>
      <c r="AJ12" s="449" t="s">
        <v>125</v>
      </c>
      <c r="AK12" s="449"/>
      <c r="AL12" s="449"/>
      <c r="AM12" s="449"/>
      <c r="AN12" s="449"/>
      <c r="AO12" s="449"/>
      <c r="AP12" s="449"/>
      <c r="AQ12" s="449" t="s">
        <v>125</v>
      </c>
      <c r="AR12" s="449"/>
      <c r="AS12" s="449"/>
      <c r="AT12" s="449"/>
      <c r="AU12" s="449"/>
      <c r="AV12" s="449"/>
      <c r="AW12" s="449"/>
      <c r="AX12" s="449" t="s">
        <v>125</v>
      </c>
      <c r="AY12" s="449"/>
      <c r="AZ12" s="449"/>
      <c r="BA12" s="449"/>
      <c r="BB12" s="449"/>
      <c r="BC12" s="449"/>
      <c r="BD12" s="449"/>
      <c r="BE12" s="449" t="s">
        <v>125</v>
      </c>
      <c r="BF12" s="449"/>
      <c r="BG12" s="449"/>
      <c r="BH12" s="449"/>
      <c r="BI12" s="449"/>
      <c r="BJ12" s="449"/>
      <c r="BK12" s="449"/>
      <c r="BL12" s="449" t="s">
        <v>125</v>
      </c>
      <c r="BM12" s="449"/>
      <c r="BN12" s="449"/>
      <c r="BO12" s="449"/>
      <c r="BP12" s="449"/>
      <c r="BQ12" s="449"/>
      <c r="BR12" s="449"/>
      <c r="BS12" s="449" t="s">
        <v>125</v>
      </c>
      <c r="BT12" s="449"/>
      <c r="BU12" s="449"/>
      <c r="BV12" s="449"/>
      <c r="BW12" s="449"/>
      <c r="BX12" s="449"/>
      <c r="BY12" s="449"/>
      <c r="BZ12" s="449" t="s">
        <v>125</v>
      </c>
      <c r="CA12" s="449"/>
      <c r="CB12" s="449"/>
      <c r="CC12" s="449"/>
      <c r="CD12" s="449"/>
      <c r="CE12" s="449"/>
      <c r="CF12" s="449"/>
      <c r="CG12" s="449" t="s">
        <v>125</v>
      </c>
      <c r="CH12" s="449"/>
      <c r="CI12" s="449"/>
      <c r="CJ12" s="449"/>
      <c r="CK12" s="449"/>
      <c r="CL12" s="449"/>
      <c r="CM12" s="449"/>
      <c r="CN12" s="449" t="s">
        <v>125</v>
      </c>
      <c r="CO12" s="449"/>
      <c r="CP12" s="449"/>
      <c r="CQ12" s="449"/>
      <c r="CR12" s="449"/>
      <c r="CS12" s="449"/>
      <c r="CT12" s="449"/>
      <c r="CU12" s="449" t="s">
        <v>125</v>
      </c>
      <c r="CV12" s="449"/>
      <c r="CW12" s="449"/>
      <c r="CX12" s="449"/>
      <c r="CY12" s="449"/>
      <c r="CZ12" s="449"/>
      <c r="DA12" s="449"/>
      <c r="DB12" s="449" t="s">
        <v>125</v>
      </c>
      <c r="DC12" s="449"/>
      <c r="DD12" s="449"/>
      <c r="DE12" s="449"/>
      <c r="DF12" s="449"/>
      <c r="DG12" s="449"/>
      <c r="DH12" s="449"/>
    </row>
    <row r="13" spans="1:120">
      <c r="J13" s="218"/>
      <c r="K13" s="218"/>
      <c r="L13" s="370" t="s">
        <v>104</v>
      </c>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0"/>
      <c r="AK13" s="370"/>
      <c r="AL13" s="370"/>
      <c r="AM13" s="370"/>
      <c r="AN13" s="370"/>
      <c r="AO13" s="370"/>
      <c r="AP13" s="370"/>
      <c r="AQ13" s="370"/>
      <c r="AR13" s="370"/>
      <c r="AS13" s="370"/>
      <c r="AT13" s="370"/>
      <c r="AU13" s="370"/>
      <c r="AV13" s="370"/>
      <c r="AW13" s="370"/>
      <c r="AX13" s="370"/>
      <c r="AY13" s="370"/>
      <c r="AZ13" s="370"/>
      <c r="BA13" s="370"/>
      <c r="BB13" s="370"/>
      <c r="BC13" s="370"/>
      <c r="BD13" s="370"/>
      <c r="BE13" s="370"/>
      <c r="BF13" s="370"/>
      <c r="BG13" s="370"/>
      <c r="BH13" s="370"/>
      <c r="BI13" s="370"/>
      <c r="BJ13" s="370"/>
      <c r="BK13" s="370"/>
      <c r="BL13" s="370"/>
      <c r="BM13" s="370"/>
      <c r="BN13" s="370"/>
      <c r="BO13" s="370"/>
      <c r="BP13" s="370"/>
      <c r="BQ13" s="370"/>
      <c r="BR13" s="370"/>
      <c r="BS13" s="370"/>
      <c r="BT13" s="370"/>
      <c r="BU13" s="370"/>
      <c r="BV13" s="370"/>
      <c r="BW13" s="370"/>
      <c r="BX13" s="370"/>
      <c r="BY13" s="370"/>
      <c r="BZ13" s="370"/>
      <c r="CA13" s="370"/>
      <c r="CB13" s="370"/>
      <c r="CC13" s="370"/>
      <c r="CD13" s="370"/>
      <c r="CE13" s="370"/>
      <c r="CF13" s="370"/>
      <c r="CG13" s="370"/>
      <c r="CH13" s="370"/>
      <c r="CI13" s="370"/>
      <c r="CJ13" s="370"/>
      <c r="CK13" s="370"/>
      <c r="CL13" s="370"/>
      <c r="CM13" s="370"/>
      <c r="CN13" s="370"/>
      <c r="CO13" s="370"/>
      <c r="CP13" s="370"/>
      <c r="CQ13" s="370"/>
      <c r="CR13" s="370"/>
      <c r="CS13" s="370"/>
      <c r="CT13" s="370"/>
      <c r="CU13" s="370"/>
      <c r="CV13" s="370"/>
      <c r="CW13" s="370"/>
      <c r="CX13" s="370"/>
      <c r="CY13" s="370"/>
      <c r="CZ13" s="370"/>
      <c r="DA13" s="370"/>
      <c r="DB13" s="370"/>
      <c r="DC13" s="370"/>
      <c r="DD13" s="370"/>
      <c r="DE13" s="370"/>
      <c r="DF13" s="370"/>
      <c r="DG13" s="370"/>
      <c r="DH13" s="370"/>
      <c r="DI13" s="370"/>
      <c r="DJ13" s="370" t="s">
        <v>105</v>
      </c>
    </row>
    <row r="14" spans="1:120" ht="15">
      <c r="J14" s="218"/>
      <c r="K14" s="218"/>
      <c r="L14" s="448" t="s">
        <v>52</v>
      </c>
      <c r="M14" s="448" t="s">
        <v>126</v>
      </c>
      <c r="N14" s="233"/>
      <c r="O14" s="442" t="s">
        <v>127</v>
      </c>
      <c r="P14" s="443"/>
      <c r="Q14" s="443"/>
      <c r="R14" s="443"/>
      <c r="S14" s="443"/>
      <c r="T14" s="444"/>
      <c r="U14" s="445" t="s">
        <v>128</v>
      </c>
      <c r="V14" s="442" t="s">
        <v>127</v>
      </c>
      <c r="W14" s="443"/>
      <c r="X14" s="443"/>
      <c r="Y14" s="443"/>
      <c r="Z14" s="443"/>
      <c r="AA14" s="444"/>
      <c r="AB14" s="445" t="s">
        <v>128</v>
      </c>
      <c r="AC14" s="442" t="s">
        <v>127</v>
      </c>
      <c r="AD14" s="443"/>
      <c r="AE14" s="443"/>
      <c r="AF14" s="443"/>
      <c r="AG14" s="443"/>
      <c r="AH14" s="444"/>
      <c r="AI14" s="445" t="s">
        <v>128</v>
      </c>
      <c r="AJ14" s="442" t="s">
        <v>127</v>
      </c>
      <c r="AK14" s="443"/>
      <c r="AL14" s="443"/>
      <c r="AM14" s="443"/>
      <c r="AN14" s="443"/>
      <c r="AO14" s="444"/>
      <c r="AP14" s="445" t="s">
        <v>128</v>
      </c>
      <c r="AQ14" s="442" t="s">
        <v>127</v>
      </c>
      <c r="AR14" s="443"/>
      <c r="AS14" s="443"/>
      <c r="AT14" s="443"/>
      <c r="AU14" s="443"/>
      <c r="AV14" s="444"/>
      <c r="AW14" s="445" t="s">
        <v>128</v>
      </c>
      <c r="AX14" s="442" t="s">
        <v>127</v>
      </c>
      <c r="AY14" s="443"/>
      <c r="AZ14" s="443"/>
      <c r="BA14" s="443"/>
      <c r="BB14" s="443"/>
      <c r="BC14" s="444"/>
      <c r="BD14" s="445" t="s">
        <v>128</v>
      </c>
      <c r="BE14" s="442" t="s">
        <v>127</v>
      </c>
      <c r="BF14" s="443"/>
      <c r="BG14" s="443"/>
      <c r="BH14" s="443"/>
      <c r="BI14" s="443"/>
      <c r="BJ14" s="444"/>
      <c r="BK14" s="445" t="s">
        <v>128</v>
      </c>
      <c r="BL14" s="442" t="s">
        <v>127</v>
      </c>
      <c r="BM14" s="443"/>
      <c r="BN14" s="443"/>
      <c r="BO14" s="443"/>
      <c r="BP14" s="443"/>
      <c r="BQ14" s="444"/>
      <c r="BR14" s="445" t="s">
        <v>128</v>
      </c>
      <c r="BS14" s="442" t="s">
        <v>127</v>
      </c>
      <c r="BT14" s="443"/>
      <c r="BU14" s="443"/>
      <c r="BV14" s="443"/>
      <c r="BW14" s="443"/>
      <c r="BX14" s="444"/>
      <c r="BY14" s="445" t="s">
        <v>128</v>
      </c>
      <c r="BZ14" s="442" t="s">
        <v>127</v>
      </c>
      <c r="CA14" s="443"/>
      <c r="CB14" s="443"/>
      <c r="CC14" s="443"/>
      <c r="CD14" s="443"/>
      <c r="CE14" s="444"/>
      <c r="CF14" s="445" t="s">
        <v>128</v>
      </c>
      <c r="CG14" s="442" t="s">
        <v>127</v>
      </c>
      <c r="CH14" s="443"/>
      <c r="CI14" s="443"/>
      <c r="CJ14" s="443"/>
      <c r="CK14" s="443"/>
      <c r="CL14" s="444"/>
      <c r="CM14" s="445" t="s">
        <v>128</v>
      </c>
      <c r="CN14" s="442" t="s">
        <v>127</v>
      </c>
      <c r="CO14" s="443"/>
      <c r="CP14" s="443"/>
      <c r="CQ14" s="443"/>
      <c r="CR14" s="443"/>
      <c r="CS14" s="444"/>
      <c r="CT14" s="445" t="s">
        <v>128</v>
      </c>
      <c r="CU14" s="442" t="s">
        <v>127</v>
      </c>
      <c r="CV14" s="443"/>
      <c r="CW14" s="443"/>
      <c r="CX14" s="443"/>
      <c r="CY14" s="443"/>
      <c r="CZ14" s="444"/>
      <c r="DA14" s="445" t="s">
        <v>128</v>
      </c>
      <c r="DB14" s="442" t="s">
        <v>127</v>
      </c>
      <c r="DC14" s="443"/>
      <c r="DD14" s="443"/>
      <c r="DE14" s="443"/>
      <c r="DF14" s="443"/>
      <c r="DG14" s="444"/>
      <c r="DH14" s="445" t="s">
        <v>128</v>
      </c>
      <c r="DI14" s="439" t="s">
        <v>129</v>
      </c>
      <c r="DJ14" s="370"/>
    </row>
    <row r="15" spans="1:120">
      <c r="J15" s="218"/>
      <c r="K15" s="218"/>
      <c r="L15" s="448"/>
      <c r="M15" s="448"/>
      <c r="N15" s="234"/>
      <c r="O15" s="437" t="s">
        <v>130</v>
      </c>
      <c r="P15" s="432" t="s">
        <v>131</v>
      </c>
      <c r="Q15" s="433"/>
      <c r="R15" s="434" t="s">
        <v>132</v>
      </c>
      <c r="S15" s="435"/>
      <c r="T15" s="436"/>
      <c r="U15" s="446"/>
      <c r="V15" s="437" t="s">
        <v>130</v>
      </c>
      <c r="W15" s="432" t="s">
        <v>131</v>
      </c>
      <c r="X15" s="433"/>
      <c r="Y15" s="434" t="s">
        <v>132</v>
      </c>
      <c r="Z15" s="435"/>
      <c r="AA15" s="436"/>
      <c r="AB15" s="446"/>
      <c r="AC15" s="437" t="s">
        <v>130</v>
      </c>
      <c r="AD15" s="432" t="s">
        <v>131</v>
      </c>
      <c r="AE15" s="433"/>
      <c r="AF15" s="434" t="s">
        <v>132</v>
      </c>
      <c r="AG15" s="435"/>
      <c r="AH15" s="436"/>
      <c r="AI15" s="446"/>
      <c r="AJ15" s="437" t="s">
        <v>130</v>
      </c>
      <c r="AK15" s="432" t="s">
        <v>131</v>
      </c>
      <c r="AL15" s="433"/>
      <c r="AM15" s="434" t="s">
        <v>132</v>
      </c>
      <c r="AN15" s="435"/>
      <c r="AO15" s="436"/>
      <c r="AP15" s="446"/>
      <c r="AQ15" s="437" t="s">
        <v>130</v>
      </c>
      <c r="AR15" s="432" t="s">
        <v>131</v>
      </c>
      <c r="AS15" s="433"/>
      <c r="AT15" s="434" t="s">
        <v>132</v>
      </c>
      <c r="AU15" s="435"/>
      <c r="AV15" s="436"/>
      <c r="AW15" s="446"/>
      <c r="AX15" s="437" t="s">
        <v>130</v>
      </c>
      <c r="AY15" s="432" t="s">
        <v>131</v>
      </c>
      <c r="AZ15" s="433"/>
      <c r="BA15" s="434" t="s">
        <v>132</v>
      </c>
      <c r="BB15" s="435"/>
      <c r="BC15" s="436"/>
      <c r="BD15" s="446"/>
      <c r="BE15" s="437" t="s">
        <v>130</v>
      </c>
      <c r="BF15" s="432" t="s">
        <v>131</v>
      </c>
      <c r="BG15" s="433"/>
      <c r="BH15" s="434" t="s">
        <v>132</v>
      </c>
      <c r="BI15" s="435"/>
      <c r="BJ15" s="436"/>
      <c r="BK15" s="446"/>
      <c r="BL15" s="437" t="s">
        <v>130</v>
      </c>
      <c r="BM15" s="432" t="s">
        <v>131</v>
      </c>
      <c r="BN15" s="433"/>
      <c r="BO15" s="434" t="s">
        <v>132</v>
      </c>
      <c r="BP15" s="435"/>
      <c r="BQ15" s="436"/>
      <c r="BR15" s="446"/>
      <c r="BS15" s="437" t="s">
        <v>130</v>
      </c>
      <c r="BT15" s="432" t="s">
        <v>131</v>
      </c>
      <c r="BU15" s="433"/>
      <c r="BV15" s="434" t="s">
        <v>132</v>
      </c>
      <c r="BW15" s="435"/>
      <c r="BX15" s="436"/>
      <c r="BY15" s="446"/>
      <c r="BZ15" s="437" t="s">
        <v>130</v>
      </c>
      <c r="CA15" s="432" t="s">
        <v>131</v>
      </c>
      <c r="CB15" s="433"/>
      <c r="CC15" s="434" t="s">
        <v>132</v>
      </c>
      <c r="CD15" s="435"/>
      <c r="CE15" s="436"/>
      <c r="CF15" s="446"/>
      <c r="CG15" s="437" t="s">
        <v>130</v>
      </c>
      <c r="CH15" s="432" t="s">
        <v>131</v>
      </c>
      <c r="CI15" s="433"/>
      <c r="CJ15" s="434" t="s">
        <v>132</v>
      </c>
      <c r="CK15" s="435"/>
      <c r="CL15" s="436"/>
      <c r="CM15" s="446"/>
      <c r="CN15" s="437" t="s">
        <v>130</v>
      </c>
      <c r="CO15" s="432" t="s">
        <v>131</v>
      </c>
      <c r="CP15" s="433"/>
      <c r="CQ15" s="434" t="s">
        <v>132</v>
      </c>
      <c r="CR15" s="435"/>
      <c r="CS15" s="436"/>
      <c r="CT15" s="446"/>
      <c r="CU15" s="437" t="s">
        <v>130</v>
      </c>
      <c r="CV15" s="432" t="s">
        <v>131</v>
      </c>
      <c r="CW15" s="433"/>
      <c r="CX15" s="434" t="s">
        <v>132</v>
      </c>
      <c r="CY15" s="435"/>
      <c r="CZ15" s="436"/>
      <c r="DA15" s="446"/>
      <c r="DB15" s="437" t="s">
        <v>130</v>
      </c>
      <c r="DC15" s="432" t="s">
        <v>131</v>
      </c>
      <c r="DD15" s="433"/>
      <c r="DE15" s="434" t="s">
        <v>132</v>
      </c>
      <c r="DF15" s="435"/>
      <c r="DG15" s="436"/>
      <c r="DH15" s="446"/>
      <c r="DI15" s="440"/>
      <c r="DJ15" s="370"/>
    </row>
    <row r="16" spans="1:120" ht="45">
      <c r="J16" s="218"/>
      <c r="K16" s="218"/>
      <c r="L16" s="448"/>
      <c r="M16" s="448"/>
      <c r="N16" s="235"/>
      <c r="O16" s="438"/>
      <c r="P16" s="236" t="s">
        <v>133</v>
      </c>
      <c r="Q16" s="236" t="s">
        <v>134</v>
      </c>
      <c r="R16" s="237" t="s">
        <v>135</v>
      </c>
      <c r="S16" s="430" t="s">
        <v>136</v>
      </c>
      <c r="T16" s="431"/>
      <c r="U16" s="447"/>
      <c r="V16" s="438"/>
      <c r="W16" s="236" t="s">
        <v>133</v>
      </c>
      <c r="X16" s="236" t="s">
        <v>134</v>
      </c>
      <c r="Y16" s="237" t="s">
        <v>135</v>
      </c>
      <c r="Z16" s="430" t="s">
        <v>136</v>
      </c>
      <c r="AA16" s="431"/>
      <c r="AB16" s="447"/>
      <c r="AC16" s="438"/>
      <c r="AD16" s="236" t="s">
        <v>133</v>
      </c>
      <c r="AE16" s="236" t="s">
        <v>134</v>
      </c>
      <c r="AF16" s="237" t="s">
        <v>135</v>
      </c>
      <c r="AG16" s="430" t="s">
        <v>136</v>
      </c>
      <c r="AH16" s="431"/>
      <c r="AI16" s="447"/>
      <c r="AJ16" s="438"/>
      <c r="AK16" s="236" t="s">
        <v>133</v>
      </c>
      <c r="AL16" s="236" t="s">
        <v>134</v>
      </c>
      <c r="AM16" s="237" t="s">
        <v>135</v>
      </c>
      <c r="AN16" s="430" t="s">
        <v>136</v>
      </c>
      <c r="AO16" s="431"/>
      <c r="AP16" s="447"/>
      <c r="AQ16" s="438"/>
      <c r="AR16" s="236" t="s">
        <v>133</v>
      </c>
      <c r="AS16" s="236" t="s">
        <v>134</v>
      </c>
      <c r="AT16" s="237" t="s">
        <v>135</v>
      </c>
      <c r="AU16" s="430" t="s">
        <v>136</v>
      </c>
      <c r="AV16" s="431"/>
      <c r="AW16" s="447"/>
      <c r="AX16" s="438"/>
      <c r="AY16" s="236" t="s">
        <v>133</v>
      </c>
      <c r="AZ16" s="236" t="s">
        <v>134</v>
      </c>
      <c r="BA16" s="237" t="s">
        <v>135</v>
      </c>
      <c r="BB16" s="430" t="s">
        <v>136</v>
      </c>
      <c r="BC16" s="431"/>
      <c r="BD16" s="447"/>
      <c r="BE16" s="438"/>
      <c r="BF16" s="236" t="s">
        <v>133</v>
      </c>
      <c r="BG16" s="236" t="s">
        <v>134</v>
      </c>
      <c r="BH16" s="237" t="s">
        <v>135</v>
      </c>
      <c r="BI16" s="430" t="s">
        <v>136</v>
      </c>
      <c r="BJ16" s="431"/>
      <c r="BK16" s="447"/>
      <c r="BL16" s="438"/>
      <c r="BM16" s="236" t="s">
        <v>133</v>
      </c>
      <c r="BN16" s="236" t="s">
        <v>134</v>
      </c>
      <c r="BO16" s="237" t="s">
        <v>135</v>
      </c>
      <c r="BP16" s="430" t="s">
        <v>136</v>
      </c>
      <c r="BQ16" s="431"/>
      <c r="BR16" s="447"/>
      <c r="BS16" s="438"/>
      <c r="BT16" s="236" t="s">
        <v>133</v>
      </c>
      <c r="BU16" s="236" t="s">
        <v>134</v>
      </c>
      <c r="BV16" s="237" t="s">
        <v>135</v>
      </c>
      <c r="BW16" s="430" t="s">
        <v>136</v>
      </c>
      <c r="BX16" s="431"/>
      <c r="BY16" s="447"/>
      <c r="BZ16" s="438"/>
      <c r="CA16" s="236" t="s">
        <v>133</v>
      </c>
      <c r="CB16" s="236" t="s">
        <v>134</v>
      </c>
      <c r="CC16" s="237" t="s">
        <v>135</v>
      </c>
      <c r="CD16" s="430" t="s">
        <v>136</v>
      </c>
      <c r="CE16" s="431"/>
      <c r="CF16" s="447"/>
      <c r="CG16" s="438"/>
      <c r="CH16" s="236" t="s">
        <v>133</v>
      </c>
      <c r="CI16" s="236" t="s">
        <v>134</v>
      </c>
      <c r="CJ16" s="237" t="s">
        <v>135</v>
      </c>
      <c r="CK16" s="430" t="s">
        <v>136</v>
      </c>
      <c r="CL16" s="431"/>
      <c r="CM16" s="447"/>
      <c r="CN16" s="438"/>
      <c r="CO16" s="236" t="s">
        <v>133</v>
      </c>
      <c r="CP16" s="236" t="s">
        <v>134</v>
      </c>
      <c r="CQ16" s="237" t="s">
        <v>135</v>
      </c>
      <c r="CR16" s="430" t="s">
        <v>136</v>
      </c>
      <c r="CS16" s="431"/>
      <c r="CT16" s="447"/>
      <c r="CU16" s="438"/>
      <c r="CV16" s="236" t="s">
        <v>133</v>
      </c>
      <c r="CW16" s="236" t="s">
        <v>134</v>
      </c>
      <c r="CX16" s="237" t="s">
        <v>135</v>
      </c>
      <c r="CY16" s="430" t="s">
        <v>136</v>
      </c>
      <c r="CZ16" s="431"/>
      <c r="DA16" s="447"/>
      <c r="DB16" s="438"/>
      <c r="DC16" s="236" t="s">
        <v>133</v>
      </c>
      <c r="DD16" s="236" t="s">
        <v>134</v>
      </c>
      <c r="DE16" s="237" t="s">
        <v>135</v>
      </c>
      <c r="DF16" s="430" t="s">
        <v>136</v>
      </c>
      <c r="DG16" s="431"/>
      <c r="DH16" s="447"/>
      <c r="DI16" s="441"/>
      <c r="DJ16" s="370"/>
    </row>
    <row r="17" spans="1:120">
      <c r="J17" s="218"/>
      <c r="K17" s="238">
        <v>1</v>
      </c>
      <c r="L17" s="239" t="s">
        <v>54</v>
      </c>
      <c r="M17" s="239" t="s">
        <v>55</v>
      </c>
      <c r="N17" s="240" t="str">
        <f ca="1">OFFSET(N17,0,-1)</f>
        <v>2</v>
      </c>
      <c r="O17" s="241">
        <f ca="1">OFFSET(O17,0,-1)+1</f>
        <v>3</v>
      </c>
      <c r="P17" s="241">
        <f ca="1">OFFSET(P17,0,-1)+1</f>
        <v>4</v>
      </c>
      <c r="Q17" s="241">
        <f ca="1">OFFSET(Q17,0,-1)+1</f>
        <v>5</v>
      </c>
      <c r="R17" s="241">
        <f ca="1">OFFSET(R17,0,-1)+1</f>
        <v>6</v>
      </c>
      <c r="S17" s="429">
        <f ca="1">OFFSET(S17,0,-1)+1</f>
        <v>7</v>
      </c>
      <c r="T17" s="429"/>
      <c r="U17" s="241">
        <f ca="1">OFFSET(U17,0,-2)+1</f>
        <v>8</v>
      </c>
      <c r="V17" s="241">
        <f ca="1">OFFSET(V17,0,-1)+1</f>
        <v>9</v>
      </c>
      <c r="W17" s="241">
        <f ca="1">OFFSET(W17,0,-1)+1</f>
        <v>10</v>
      </c>
      <c r="X17" s="241">
        <f ca="1">OFFSET(X17,0,-1)+1</f>
        <v>11</v>
      </c>
      <c r="Y17" s="241">
        <f ca="1">OFFSET(Y17,0,-1)+1</f>
        <v>12</v>
      </c>
      <c r="Z17" s="429">
        <f ca="1">OFFSET(Z17,0,-1)+1</f>
        <v>13</v>
      </c>
      <c r="AA17" s="429"/>
      <c r="AB17" s="241">
        <f ca="1">OFFSET(AB17,0,-2)+1</f>
        <v>14</v>
      </c>
      <c r="AC17" s="241">
        <f ca="1">OFFSET(AC17,0,-1)+1</f>
        <v>15</v>
      </c>
      <c r="AD17" s="241">
        <f ca="1">OFFSET(AD17,0,-1)+1</f>
        <v>16</v>
      </c>
      <c r="AE17" s="241">
        <f ca="1">OFFSET(AE17,0,-1)+1</f>
        <v>17</v>
      </c>
      <c r="AF17" s="241">
        <f ca="1">OFFSET(AF17,0,-1)+1</f>
        <v>18</v>
      </c>
      <c r="AG17" s="429">
        <f ca="1">OFFSET(AG17,0,-1)+1</f>
        <v>19</v>
      </c>
      <c r="AH17" s="429"/>
      <c r="AI17" s="241">
        <f ca="1">OFFSET(AI17,0,-2)+1</f>
        <v>20</v>
      </c>
      <c r="AJ17" s="241">
        <f ca="1">OFFSET(AJ17,0,-1)+1</f>
        <v>21</v>
      </c>
      <c r="AK17" s="241">
        <f ca="1">OFFSET(AK17,0,-1)+1</f>
        <v>22</v>
      </c>
      <c r="AL17" s="241">
        <f ca="1">OFFSET(AL17,0,-1)+1</f>
        <v>23</v>
      </c>
      <c r="AM17" s="241">
        <f ca="1">OFFSET(AM17,0,-1)+1</f>
        <v>24</v>
      </c>
      <c r="AN17" s="429">
        <f ca="1">OFFSET(AN17,0,-1)+1</f>
        <v>25</v>
      </c>
      <c r="AO17" s="429"/>
      <c r="AP17" s="241">
        <f ca="1">OFFSET(AP17,0,-2)+1</f>
        <v>26</v>
      </c>
      <c r="AQ17" s="241">
        <f ca="1">OFFSET(AQ17,0,-1)+1</f>
        <v>27</v>
      </c>
      <c r="AR17" s="241">
        <f ca="1">OFFSET(AR17,0,-1)+1</f>
        <v>28</v>
      </c>
      <c r="AS17" s="241">
        <f ca="1">OFFSET(AS17,0,-1)+1</f>
        <v>29</v>
      </c>
      <c r="AT17" s="241">
        <f ca="1">OFFSET(AT17,0,-1)+1</f>
        <v>30</v>
      </c>
      <c r="AU17" s="429">
        <f ca="1">OFFSET(AU17,0,-1)+1</f>
        <v>31</v>
      </c>
      <c r="AV17" s="429"/>
      <c r="AW17" s="241">
        <f ca="1">OFFSET(AW17,0,-2)+1</f>
        <v>32</v>
      </c>
      <c r="AX17" s="241">
        <f ca="1">OFFSET(AX17,0,-1)+1</f>
        <v>33</v>
      </c>
      <c r="AY17" s="241">
        <f ca="1">OFFSET(AY17,0,-1)+1</f>
        <v>34</v>
      </c>
      <c r="AZ17" s="241">
        <f ca="1">OFFSET(AZ17,0,-1)+1</f>
        <v>35</v>
      </c>
      <c r="BA17" s="241">
        <f ca="1">OFFSET(BA17,0,-1)+1</f>
        <v>36</v>
      </c>
      <c r="BB17" s="429">
        <f ca="1">OFFSET(BB17,0,-1)+1</f>
        <v>37</v>
      </c>
      <c r="BC17" s="429"/>
      <c r="BD17" s="241">
        <f ca="1">OFFSET(BD17,0,-2)+1</f>
        <v>38</v>
      </c>
      <c r="BE17" s="241">
        <f ca="1">OFFSET(BE17,0,-1)+1</f>
        <v>39</v>
      </c>
      <c r="BF17" s="241">
        <f ca="1">OFFSET(BF17,0,-1)+1</f>
        <v>40</v>
      </c>
      <c r="BG17" s="241">
        <f ca="1">OFFSET(BG17,0,-1)+1</f>
        <v>41</v>
      </c>
      <c r="BH17" s="241">
        <f ca="1">OFFSET(BH17,0,-1)+1</f>
        <v>42</v>
      </c>
      <c r="BI17" s="429">
        <f ca="1">OFFSET(BI17,0,-1)+1</f>
        <v>43</v>
      </c>
      <c r="BJ17" s="429"/>
      <c r="BK17" s="241">
        <f ca="1">OFFSET(BK17,0,-2)+1</f>
        <v>44</v>
      </c>
      <c r="BL17" s="241">
        <f ca="1">OFFSET(BL17,0,-1)+1</f>
        <v>45</v>
      </c>
      <c r="BM17" s="241">
        <f ca="1">OFFSET(BM17,0,-1)+1</f>
        <v>46</v>
      </c>
      <c r="BN17" s="241">
        <f ca="1">OFFSET(BN17,0,-1)+1</f>
        <v>47</v>
      </c>
      <c r="BO17" s="241">
        <f ca="1">OFFSET(BO17,0,-1)+1</f>
        <v>48</v>
      </c>
      <c r="BP17" s="429">
        <f ca="1">OFFSET(BP17,0,-1)+1</f>
        <v>49</v>
      </c>
      <c r="BQ17" s="429"/>
      <c r="BR17" s="241">
        <f ca="1">OFFSET(BR17,0,-2)+1</f>
        <v>50</v>
      </c>
      <c r="BS17" s="241">
        <f ca="1">OFFSET(BS17,0,-1)+1</f>
        <v>51</v>
      </c>
      <c r="BT17" s="241">
        <f ca="1">OFFSET(BT17,0,-1)+1</f>
        <v>52</v>
      </c>
      <c r="BU17" s="241">
        <f ca="1">OFFSET(BU17,0,-1)+1</f>
        <v>53</v>
      </c>
      <c r="BV17" s="241">
        <f ca="1">OFFSET(BV17,0,-1)+1</f>
        <v>54</v>
      </c>
      <c r="BW17" s="429">
        <f ca="1">OFFSET(BW17,0,-1)+1</f>
        <v>55</v>
      </c>
      <c r="BX17" s="429"/>
      <c r="BY17" s="241">
        <f ca="1">OFFSET(BY17,0,-2)+1</f>
        <v>56</v>
      </c>
      <c r="BZ17" s="241">
        <f ca="1">OFFSET(BZ17,0,-1)+1</f>
        <v>57</v>
      </c>
      <c r="CA17" s="241">
        <f ca="1">OFFSET(CA17,0,-1)+1</f>
        <v>58</v>
      </c>
      <c r="CB17" s="241">
        <f ca="1">OFFSET(CB17,0,-1)+1</f>
        <v>59</v>
      </c>
      <c r="CC17" s="241">
        <f ca="1">OFFSET(CC17,0,-1)+1</f>
        <v>60</v>
      </c>
      <c r="CD17" s="429">
        <f ca="1">OFFSET(CD17,0,-1)+1</f>
        <v>61</v>
      </c>
      <c r="CE17" s="429"/>
      <c r="CF17" s="241">
        <f ca="1">OFFSET(CF17,0,-2)+1</f>
        <v>62</v>
      </c>
      <c r="CG17" s="241">
        <f ca="1">OFFSET(CG17,0,-1)+1</f>
        <v>63</v>
      </c>
      <c r="CH17" s="241">
        <f ca="1">OFFSET(CH17,0,-1)+1</f>
        <v>64</v>
      </c>
      <c r="CI17" s="241">
        <f ca="1">OFFSET(CI17,0,-1)+1</f>
        <v>65</v>
      </c>
      <c r="CJ17" s="241">
        <f ca="1">OFFSET(CJ17,0,-1)+1</f>
        <v>66</v>
      </c>
      <c r="CK17" s="429">
        <f ca="1">OFFSET(CK17,0,-1)+1</f>
        <v>67</v>
      </c>
      <c r="CL17" s="429"/>
      <c r="CM17" s="241">
        <f ca="1">OFFSET(CM17,0,-2)+1</f>
        <v>68</v>
      </c>
      <c r="CN17" s="241">
        <f ca="1">OFFSET(CN17,0,-1)+1</f>
        <v>69</v>
      </c>
      <c r="CO17" s="241">
        <f ca="1">OFFSET(CO17,0,-1)+1</f>
        <v>70</v>
      </c>
      <c r="CP17" s="241">
        <f ca="1">OFFSET(CP17,0,-1)+1</f>
        <v>71</v>
      </c>
      <c r="CQ17" s="241">
        <f ca="1">OFFSET(CQ17,0,-1)+1</f>
        <v>72</v>
      </c>
      <c r="CR17" s="429">
        <f ca="1">OFFSET(CR17,0,-1)+1</f>
        <v>73</v>
      </c>
      <c r="CS17" s="429"/>
      <c r="CT17" s="241">
        <f ca="1">OFFSET(CT17,0,-2)+1</f>
        <v>74</v>
      </c>
      <c r="CU17" s="241">
        <f ca="1">OFFSET(CU17,0,-1)+1</f>
        <v>75</v>
      </c>
      <c r="CV17" s="241">
        <f ca="1">OFFSET(CV17,0,-1)+1</f>
        <v>76</v>
      </c>
      <c r="CW17" s="241">
        <f ca="1">OFFSET(CW17,0,-1)+1</f>
        <v>77</v>
      </c>
      <c r="CX17" s="241">
        <f ca="1">OFFSET(CX17,0,-1)+1</f>
        <v>78</v>
      </c>
      <c r="CY17" s="429">
        <f ca="1">OFFSET(CY17,0,-1)+1</f>
        <v>79</v>
      </c>
      <c r="CZ17" s="429"/>
      <c r="DA17" s="241">
        <f ca="1">OFFSET(DA17,0,-2)+1</f>
        <v>80</v>
      </c>
      <c r="DB17" s="241">
        <f ca="1">OFFSET(DB17,0,-1)+1</f>
        <v>81</v>
      </c>
      <c r="DC17" s="241">
        <f ca="1">OFFSET(DC17,0,-1)+1</f>
        <v>82</v>
      </c>
      <c r="DD17" s="241">
        <f ca="1">OFFSET(DD17,0,-1)+1</f>
        <v>83</v>
      </c>
      <c r="DE17" s="241">
        <f ca="1">OFFSET(DE17,0,-1)+1</f>
        <v>84</v>
      </c>
      <c r="DF17" s="429">
        <f ca="1">OFFSET(DF17,0,-1)+1</f>
        <v>85</v>
      </c>
      <c r="DG17" s="429"/>
      <c r="DH17" s="241">
        <f ca="1">OFFSET(DH17,0,-2)+1</f>
        <v>86</v>
      </c>
      <c r="DI17" s="240">
        <f ca="1">OFFSET(DI17,0,-1)</f>
        <v>86</v>
      </c>
      <c r="DJ17" s="241">
        <f ca="1">OFFSET(DJ17,0,-1)+1</f>
        <v>87</v>
      </c>
    </row>
    <row r="18" spans="1:120" ht="22.5">
      <c r="A18" s="423">
        <v>1</v>
      </c>
      <c r="B18" s="242"/>
      <c r="C18" s="242"/>
      <c r="D18" s="242"/>
      <c r="E18" s="243"/>
      <c r="F18" s="244"/>
      <c r="G18" s="244"/>
      <c r="H18" s="244"/>
      <c r="I18" s="215"/>
      <c r="J18" s="245"/>
      <c r="K18" s="246"/>
      <c r="L18" s="247">
        <v>1</v>
      </c>
      <c r="M18" s="248" t="s">
        <v>78</v>
      </c>
      <c r="N18" s="249"/>
      <c r="O18" s="424" t="str">
        <f>IF('[1]Перечень тарифов'!J21="","","" &amp; '[1]Перечень тарифов'!J21 &amp; "")</f>
        <v>Тарифы на тепловую энергию (мощность) на коллекторах источника тепловой энергии, поставляемую потребителям ООО "РИР-Сахалин"</v>
      </c>
      <c r="P18" s="424"/>
      <c r="Q18" s="424"/>
      <c r="R18" s="424"/>
      <c r="S18" s="424"/>
      <c r="T18" s="424"/>
      <c r="U18" s="424"/>
      <c r="V18" s="424"/>
      <c r="W18" s="424"/>
      <c r="X18" s="424"/>
      <c r="Y18" s="424"/>
      <c r="Z18" s="424"/>
      <c r="AA18" s="424"/>
      <c r="AB18" s="424"/>
      <c r="AC18" s="424"/>
      <c r="AD18" s="424"/>
      <c r="AE18" s="424"/>
      <c r="AF18" s="424"/>
      <c r="AG18" s="424"/>
      <c r="AH18" s="424"/>
      <c r="AI18" s="424"/>
      <c r="AJ18" s="424"/>
      <c r="AK18" s="424"/>
      <c r="AL18" s="424"/>
      <c r="AM18" s="424"/>
      <c r="AN18" s="424"/>
      <c r="AO18" s="424"/>
      <c r="AP18" s="424"/>
      <c r="AQ18" s="424"/>
      <c r="AR18" s="424"/>
      <c r="AS18" s="424"/>
      <c r="AT18" s="424"/>
      <c r="AU18" s="424"/>
      <c r="AV18" s="424"/>
      <c r="AW18" s="424"/>
      <c r="AX18" s="424"/>
      <c r="AY18" s="424"/>
      <c r="AZ18" s="424"/>
      <c r="BA18" s="424"/>
      <c r="BB18" s="424"/>
      <c r="BC18" s="424"/>
      <c r="BD18" s="424"/>
      <c r="BE18" s="424"/>
      <c r="BF18" s="424"/>
      <c r="BG18" s="424"/>
      <c r="BH18" s="424"/>
      <c r="BI18" s="424"/>
      <c r="BJ18" s="424"/>
      <c r="BK18" s="424"/>
      <c r="BL18" s="424"/>
      <c r="BM18" s="424"/>
      <c r="BN18" s="424"/>
      <c r="BO18" s="424"/>
      <c r="BP18" s="424"/>
      <c r="BQ18" s="424"/>
      <c r="BR18" s="424"/>
      <c r="BS18" s="424"/>
      <c r="BT18" s="424"/>
      <c r="BU18" s="424"/>
      <c r="BV18" s="424"/>
      <c r="BW18" s="424"/>
      <c r="BX18" s="424"/>
      <c r="BY18" s="424"/>
      <c r="BZ18" s="424"/>
      <c r="CA18" s="424"/>
      <c r="CB18" s="424"/>
      <c r="CC18" s="424"/>
      <c r="CD18" s="424"/>
      <c r="CE18" s="424"/>
      <c r="CF18" s="424"/>
      <c r="CG18" s="424"/>
      <c r="CH18" s="424"/>
      <c r="CI18" s="424"/>
      <c r="CJ18" s="424"/>
      <c r="CK18" s="424"/>
      <c r="CL18" s="424"/>
      <c r="CM18" s="424"/>
      <c r="CN18" s="424"/>
      <c r="CO18" s="424"/>
      <c r="CP18" s="424"/>
      <c r="CQ18" s="424"/>
      <c r="CR18" s="424"/>
      <c r="CS18" s="424"/>
      <c r="CT18" s="424"/>
      <c r="CU18" s="424"/>
      <c r="CV18" s="424"/>
      <c r="CW18" s="424"/>
      <c r="CX18" s="424"/>
      <c r="CY18" s="424"/>
      <c r="CZ18" s="424"/>
      <c r="DA18" s="424"/>
      <c r="DB18" s="424"/>
      <c r="DC18" s="424"/>
      <c r="DD18" s="424"/>
      <c r="DE18" s="424"/>
      <c r="DF18" s="424"/>
      <c r="DG18" s="424"/>
      <c r="DH18" s="424"/>
      <c r="DI18" s="424"/>
      <c r="DJ18" s="250" t="s">
        <v>137</v>
      </c>
      <c r="DL18" s="90"/>
      <c r="DM18" s="90" t="str">
        <f t="shared" ref="DM18:DM28" si="0">IF(M18="","",M18 )</f>
        <v>Наименование тарифа</v>
      </c>
      <c r="DN18" s="90"/>
      <c r="DO18" s="90"/>
      <c r="DP18" s="90"/>
    </row>
    <row r="19" spans="1:120" hidden="1">
      <c r="A19" s="423"/>
      <c r="B19" s="423">
        <v>1</v>
      </c>
      <c r="C19" s="242"/>
      <c r="D19" s="242"/>
      <c r="E19" s="244"/>
      <c r="F19" s="244"/>
      <c r="G19" s="244"/>
      <c r="H19" s="244"/>
      <c r="I19" s="251"/>
      <c r="J19" s="252"/>
      <c r="K19" s="253"/>
      <c r="L19" s="247" t="s">
        <v>181</v>
      </c>
      <c r="M19" s="254"/>
      <c r="N19" s="249"/>
      <c r="O19" s="424"/>
      <c r="P19" s="424"/>
      <c r="Q19" s="424"/>
      <c r="R19" s="424"/>
      <c r="S19" s="424"/>
      <c r="T19" s="424"/>
      <c r="U19" s="424"/>
      <c r="V19" s="424"/>
      <c r="W19" s="424"/>
      <c r="X19" s="424"/>
      <c r="Y19" s="424"/>
      <c r="Z19" s="424"/>
      <c r="AA19" s="424"/>
      <c r="AB19" s="424"/>
      <c r="AC19" s="424"/>
      <c r="AD19" s="424"/>
      <c r="AE19" s="424"/>
      <c r="AF19" s="424"/>
      <c r="AG19" s="424"/>
      <c r="AH19" s="424"/>
      <c r="AI19" s="424"/>
      <c r="AJ19" s="424"/>
      <c r="AK19" s="424"/>
      <c r="AL19" s="424"/>
      <c r="AM19" s="424"/>
      <c r="AN19" s="424"/>
      <c r="AO19" s="424"/>
      <c r="AP19" s="424"/>
      <c r="AQ19" s="424"/>
      <c r="AR19" s="424"/>
      <c r="AS19" s="424"/>
      <c r="AT19" s="424"/>
      <c r="AU19" s="424"/>
      <c r="AV19" s="424"/>
      <c r="AW19" s="424"/>
      <c r="AX19" s="424"/>
      <c r="AY19" s="424"/>
      <c r="AZ19" s="424"/>
      <c r="BA19" s="424"/>
      <c r="BB19" s="424"/>
      <c r="BC19" s="424"/>
      <c r="BD19" s="424"/>
      <c r="BE19" s="424"/>
      <c r="BF19" s="424"/>
      <c r="BG19" s="424"/>
      <c r="BH19" s="424"/>
      <c r="BI19" s="424"/>
      <c r="BJ19" s="424"/>
      <c r="BK19" s="424"/>
      <c r="BL19" s="424"/>
      <c r="BM19" s="424"/>
      <c r="BN19" s="424"/>
      <c r="BO19" s="424"/>
      <c r="BP19" s="424"/>
      <c r="BQ19" s="424"/>
      <c r="BR19" s="424"/>
      <c r="BS19" s="424"/>
      <c r="BT19" s="424"/>
      <c r="BU19" s="424"/>
      <c r="BV19" s="424"/>
      <c r="BW19" s="424"/>
      <c r="BX19" s="424"/>
      <c r="BY19" s="424"/>
      <c r="BZ19" s="424"/>
      <c r="CA19" s="424"/>
      <c r="CB19" s="424"/>
      <c r="CC19" s="424"/>
      <c r="CD19" s="424"/>
      <c r="CE19" s="424"/>
      <c r="CF19" s="424"/>
      <c r="CG19" s="424"/>
      <c r="CH19" s="424"/>
      <c r="CI19" s="424"/>
      <c r="CJ19" s="424"/>
      <c r="CK19" s="424"/>
      <c r="CL19" s="424"/>
      <c r="CM19" s="424"/>
      <c r="CN19" s="424"/>
      <c r="CO19" s="424"/>
      <c r="CP19" s="424"/>
      <c r="CQ19" s="424"/>
      <c r="CR19" s="424"/>
      <c r="CS19" s="424"/>
      <c r="CT19" s="424"/>
      <c r="CU19" s="424"/>
      <c r="CV19" s="424"/>
      <c r="CW19" s="424"/>
      <c r="CX19" s="424"/>
      <c r="CY19" s="424"/>
      <c r="CZ19" s="424"/>
      <c r="DA19" s="424"/>
      <c r="DB19" s="424"/>
      <c r="DC19" s="424"/>
      <c r="DD19" s="424"/>
      <c r="DE19" s="424"/>
      <c r="DF19" s="424"/>
      <c r="DG19" s="424"/>
      <c r="DH19" s="424"/>
      <c r="DI19" s="424"/>
      <c r="DJ19" s="250"/>
      <c r="DL19" s="90"/>
      <c r="DM19" s="90" t="str">
        <f t="shared" si="0"/>
        <v/>
      </c>
      <c r="DN19" s="90"/>
      <c r="DO19" s="90"/>
      <c r="DP19" s="90"/>
    </row>
    <row r="20" spans="1:120" hidden="1">
      <c r="A20" s="423"/>
      <c r="B20" s="423"/>
      <c r="C20" s="423">
        <v>1</v>
      </c>
      <c r="D20" s="242"/>
      <c r="E20" s="244"/>
      <c r="F20" s="244"/>
      <c r="G20" s="244"/>
      <c r="H20" s="244"/>
      <c r="I20" s="255"/>
      <c r="J20" s="252"/>
      <c r="K20" s="253"/>
      <c r="L20" s="247" t="s">
        <v>182</v>
      </c>
      <c r="M20" s="256"/>
      <c r="N20" s="249"/>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4"/>
      <c r="AN20" s="424"/>
      <c r="AO20" s="424"/>
      <c r="AP20" s="424"/>
      <c r="AQ20" s="424"/>
      <c r="AR20" s="424"/>
      <c r="AS20" s="424"/>
      <c r="AT20" s="424"/>
      <c r="AU20" s="424"/>
      <c r="AV20" s="424"/>
      <c r="AW20" s="424"/>
      <c r="AX20" s="424"/>
      <c r="AY20" s="424"/>
      <c r="AZ20" s="424"/>
      <c r="BA20" s="424"/>
      <c r="BB20" s="424"/>
      <c r="BC20" s="424"/>
      <c r="BD20" s="424"/>
      <c r="BE20" s="424"/>
      <c r="BF20" s="424"/>
      <c r="BG20" s="424"/>
      <c r="BH20" s="424"/>
      <c r="BI20" s="424"/>
      <c r="BJ20" s="424"/>
      <c r="BK20" s="424"/>
      <c r="BL20" s="424"/>
      <c r="BM20" s="424"/>
      <c r="BN20" s="424"/>
      <c r="BO20" s="424"/>
      <c r="BP20" s="424"/>
      <c r="BQ20" s="424"/>
      <c r="BR20" s="424"/>
      <c r="BS20" s="424"/>
      <c r="BT20" s="424"/>
      <c r="BU20" s="424"/>
      <c r="BV20" s="424"/>
      <c r="BW20" s="424"/>
      <c r="BX20" s="424"/>
      <c r="BY20" s="424"/>
      <c r="BZ20" s="424"/>
      <c r="CA20" s="424"/>
      <c r="CB20" s="424"/>
      <c r="CC20" s="424"/>
      <c r="CD20" s="424"/>
      <c r="CE20" s="424"/>
      <c r="CF20" s="424"/>
      <c r="CG20" s="424"/>
      <c r="CH20" s="424"/>
      <c r="CI20" s="424"/>
      <c r="CJ20" s="424"/>
      <c r="CK20" s="424"/>
      <c r="CL20" s="424"/>
      <c r="CM20" s="424"/>
      <c r="CN20" s="424"/>
      <c r="CO20" s="424"/>
      <c r="CP20" s="424"/>
      <c r="CQ20" s="424"/>
      <c r="CR20" s="424"/>
      <c r="CS20" s="424"/>
      <c r="CT20" s="424"/>
      <c r="CU20" s="424"/>
      <c r="CV20" s="424"/>
      <c r="CW20" s="424"/>
      <c r="CX20" s="424"/>
      <c r="CY20" s="424"/>
      <c r="CZ20" s="424"/>
      <c r="DA20" s="424"/>
      <c r="DB20" s="424"/>
      <c r="DC20" s="424"/>
      <c r="DD20" s="424"/>
      <c r="DE20" s="424"/>
      <c r="DF20" s="424"/>
      <c r="DG20" s="424"/>
      <c r="DH20" s="424"/>
      <c r="DI20" s="424"/>
      <c r="DJ20" s="250"/>
      <c r="DL20" s="90"/>
      <c r="DM20" s="90" t="str">
        <f t="shared" si="0"/>
        <v/>
      </c>
      <c r="DN20" s="90"/>
      <c r="DO20" s="90"/>
      <c r="DP20" s="90"/>
    </row>
    <row r="21" spans="1:120" hidden="1">
      <c r="A21" s="423"/>
      <c r="B21" s="423"/>
      <c r="C21" s="423"/>
      <c r="D21" s="423">
        <v>1</v>
      </c>
      <c r="E21" s="244"/>
      <c r="F21" s="244"/>
      <c r="G21" s="244"/>
      <c r="H21" s="244"/>
      <c r="I21" s="255"/>
      <c r="J21" s="252"/>
      <c r="K21" s="253"/>
      <c r="L21" s="247" t="s">
        <v>183</v>
      </c>
      <c r="M21" s="257"/>
      <c r="N21" s="249"/>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4"/>
      <c r="AL21" s="424"/>
      <c r="AM21" s="424"/>
      <c r="AN21" s="424"/>
      <c r="AO21" s="424"/>
      <c r="AP21" s="424"/>
      <c r="AQ21" s="424"/>
      <c r="AR21" s="424"/>
      <c r="AS21" s="424"/>
      <c r="AT21" s="424"/>
      <c r="AU21" s="424"/>
      <c r="AV21" s="424"/>
      <c r="AW21" s="424"/>
      <c r="AX21" s="424"/>
      <c r="AY21" s="424"/>
      <c r="AZ21" s="424"/>
      <c r="BA21" s="424"/>
      <c r="BB21" s="424"/>
      <c r="BC21" s="424"/>
      <c r="BD21" s="424"/>
      <c r="BE21" s="424"/>
      <c r="BF21" s="424"/>
      <c r="BG21" s="424"/>
      <c r="BH21" s="424"/>
      <c r="BI21" s="424"/>
      <c r="BJ21" s="424"/>
      <c r="BK21" s="424"/>
      <c r="BL21" s="424"/>
      <c r="BM21" s="424"/>
      <c r="BN21" s="424"/>
      <c r="BO21" s="424"/>
      <c r="BP21" s="424"/>
      <c r="BQ21" s="424"/>
      <c r="BR21" s="424"/>
      <c r="BS21" s="424"/>
      <c r="BT21" s="424"/>
      <c r="BU21" s="424"/>
      <c r="BV21" s="424"/>
      <c r="BW21" s="424"/>
      <c r="BX21" s="424"/>
      <c r="BY21" s="424"/>
      <c r="BZ21" s="424"/>
      <c r="CA21" s="424"/>
      <c r="CB21" s="424"/>
      <c r="CC21" s="424"/>
      <c r="CD21" s="424"/>
      <c r="CE21" s="424"/>
      <c r="CF21" s="424"/>
      <c r="CG21" s="424"/>
      <c r="CH21" s="424"/>
      <c r="CI21" s="424"/>
      <c r="CJ21" s="424"/>
      <c r="CK21" s="424"/>
      <c r="CL21" s="424"/>
      <c r="CM21" s="424"/>
      <c r="CN21" s="424"/>
      <c r="CO21" s="424"/>
      <c r="CP21" s="424"/>
      <c r="CQ21" s="424"/>
      <c r="CR21" s="424"/>
      <c r="CS21" s="424"/>
      <c r="CT21" s="424"/>
      <c r="CU21" s="424"/>
      <c r="CV21" s="424"/>
      <c r="CW21" s="424"/>
      <c r="CX21" s="424"/>
      <c r="CY21" s="424"/>
      <c r="CZ21" s="424"/>
      <c r="DA21" s="424"/>
      <c r="DB21" s="424"/>
      <c r="DC21" s="424"/>
      <c r="DD21" s="424"/>
      <c r="DE21" s="424"/>
      <c r="DF21" s="424"/>
      <c r="DG21" s="424"/>
      <c r="DH21" s="424"/>
      <c r="DI21" s="424"/>
      <c r="DJ21" s="250"/>
      <c r="DL21" s="90"/>
      <c r="DM21" s="90" t="str">
        <f t="shared" si="0"/>
        <v/>
      </c>
      <c r="DN21" s="90"/>
      <c r="DO21" s="90"/>
      <c r="DP21" s="90"/>
    </row>
    <row r="22" spans="1:120" ht="78.75">
      <c r="A22" s="423"/>
      <c r="B22" s="423"/>
      <c r="C22" s="423"/>
      <c r="D22" s="423"/>
      <c r="E22" s="423">
        <v>1</v>
      </c>
      <c r="F22" s="244"/>
      <c r="G22" s="244"/>
      <c r="H22" s="242">
        <v>1</v>
      </c>
      <c r="I22" s="423">
        <v>1</v>
      </c>
      <c r="J22" s="244"/>
      <c r="K22" s="258"/>
      <c r="L22" s="247" t="s">
        <v>184</v>
      </c>
      <c r="M22" s="259" t="s">
        <v>138</v>
      </c>
      <c r="N22" s="249"/>
      <c r="O22" s="425" t="s">
        <v>139</v>
      </c>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5"/>
      <c r="AM22" s="425"/>
      <c r="AN22" s="425"/>
      <c r="AO22" s="425"/>
      <c r="AP22" s="425"/>
      <c r="AQ22" s="425"/>
      <c r="AR22" s="425"/>
      <c r="AS22" s="425"/>
      <c r="AT22" s="425"/>
      <c r="AU22" s="425"/>
      <c r="AV22" s="425"/>
      <c r="AW22" s="425"/>
      <c r="AX22" s="425"/>
      <c r="AY22" s="425"/>
      <c r="AZ22" s="425"/>
      <c r="BA22" s="425"/>
      <c r="BB22" s="425"/>
      <c r="BC22" s="425"/>
      <c r="BD22" s="425"/>
      <c r="BE22" s="425"/>
      <c r="BF22" s="425"/>
      <c r="BG22" s="425"/>
      <c r="BH22" s="425"/>
      <c r="BI22" s="425"/>
      <c r="BJ22" s="425"/>
      <c r="BK22" s="425"/>
      <c r="BL22" s="425"/>
      <c r="BM22" s="425"/>
      <c r="BN22" s="425"/>
      <c r="BO22" s="425"/>
      <c r="BP22" s="425"/>
      <c r="BQ22" s="425"/>
      <c r="BR22" s="425"/>
      <c r="BS22" s="425"/>
      <c r="BT22" s="425"/>
      <c r="BU22" s="425"/>
      <c r="BV22" s="425"/>
      <c r="BW22" s="425"/>
      <c r="BX22" s="425"/>
      <c r="BY22" s="425"/>
      <c r="BZ22" s="425"/>
      <c r="CA22" s="425"/>
      <c r="CB22" s="425"/>
      <c r="CC22" s="425"/>
      <c r="CD22" s="425"/>
      <c r="CE22" s="425"/>
      <c r="CF22" s="425"/>
      <c r="CG22" s="425"/>
      <c r="CH22" s="425"/>
      <c r="CI22" s="425"/>
      <c r="CJ22" s="425"/>
      <c r="CK22" s="425"/>
      <c r="CL22" s="425"/>
      <c r="CM22" s="425"/>
      <c r="CN22" s="425"/>
      <c r="CO22" s="425"/>
      <c r="CP22" s="425"/>
      <c r="CQ22" s="425"/>
      <c r="CR22" s="425"/>
      <c r="CS22" s="425"/>
      <c r="CT22" s="425"/>
      <c r="CU22" s="425"/>
      <c r="CV22" s="425"/>
      <c r="CW22" s="425"/>
      <c r="CX22" s="425"/>
      <c r="CY22" s="425"/>
      <c r="CZ22" s="425"/>
      <c r="DA22" s="425"/>
      <c r="DB22" s="425"/>
      <c r="DC22" s="425"/>
      <c r="DD22" s="425"/>
      <c r="DE22" s="425"/>
      <c r="DF22" s="425"/>
      <c r="DG22" s="425"/>
      <c r="DH22" s="425"/>
      <c r="DI22" s="425"/>
      <c r="DJ22" s="250" t="s">
        <v>140</v>
      </c>
      <c r="DL22" s="90"/>
      <c r="DM22" s="90" t="str">
        <f t="shared" si="0"/>
        <v>Схема подключения теплопотребляющей установки к коллектору источника тепловой энергии</v>
      </c>
      <c r="DN22" s="90"/>
      <c r="DO22" s="90"/>
      <c r="DP22" s="90"/>
    </row>
    <row r="23" spans="1:120" ht="33.75">
      <c r="A23" s="423"/>
      <c r="B23" s="423"/>
      <c r="C23" s="423"/>
      <c r="D23" s="423"/>
      <c r="E23" s="423"/>
      <c r="F23" s="423">
        <v>1</v>
      </c>
      <c r="G23" s="242"/>
      <c r="H23" s="242"/>
      <c r="I23" s="423"/>
      <c r="J23" s="423">
        <v>1</v>
      </c>
      <c r="K23" s="260"/>
      <c r="L23" s="247" t="s">
        <v>185</v>
      </c>
      <c r="M23" s="261" t="s">
        <v>141</v>
      </c>
      <c r="N23" s="249"/>
      <c r="O23" s="426" t="s">
        <v>139</v>
      </c>
      <c r="P23" s="427"/>
      <c r="Q23" s="427"/>
      <c r="R23" s="427"/>
      <c r="S23" s="427"/>
      <c r="T23" s="427"/>
      <c r="U23" s="427"/>
      <c r="V23" s="427"/>
      <c r="W23" s="427"/>
      <c r="X23" s="427"/>
      <c r="Y23" s="427"/>
      <c r="Z23" s="427"/>
      <c r="AA23" s="427"/>
      <c r="AB23" s="427"/>
      <c r="AC23" s="427"/>
      <c r="AD23" s="427"/>
      <c r="AE23" s="427"/>
      <c r="AF23" s="427"/>
      <c r="AG23" s="427"/>
      <c r="AH23" s="427"/>
      <c r="AI23" s="427"/>
      <c r="AJ23" s="427"/>
      <c r="AK23" s="427"/>
      <c r="AL23" s="427"/>
      <c r="AM23" s="427"/>
      <c r="AN23" s="427"/>
      <c r="AO23" s="427"/>
      <c r="AP23" s="427"/>
      <c r="AQ23" s="427"/>
      <c r="AR23" s="427"/>
      <c r="AS23" s="427"/>
      <c r="AT23" s="427"/>
      <c r="AU23" s="427"/>
      <c r="AV23" s="427"/>
      <c r="AW23" s="427"/>
      <c r="AX23" s="427"/>
      <c r="AY23" s="427"/>
      <c r="AZ23" s="427"/>
      <c r="BA23" s="427"/>
      <c r="BB23" s="427"/>
      <c r="BC23" s="427"/>
      <c r="BD23" s="427"/>
      <c r="BE23" s="427"/>
      <c r="BF23" s="427"/>
      <c r="BG23" s="427"/>
      <c r="BH23" s="427"/>
      <c r="BI23" s="427"/>
      <c r="BJ23" s="427"/>
      <c r="BK23" s="427"/>
      <c r="BL23" s="427"/>
      <c r="BM23" s="427"/>
      <c r="BN23" s="427"/>
      <c r="BO23" s="427"/>
      <c r="BP23" s="427"/>
      <c r="BQ23" s="427"/>
      <c r="BR23" s="427"/>
      <c r="BS23" s="427"/>
      <c r="BT23" s="427"/>
      <c r="BU23" s="427"/>
      <c r="BV23" s="427"/>
      <c r="BW23" s="427"/>
      <c r="BX23" s="427"/>
      <c r="BY23" s="427"/>
      <c r="BZ23" s="427"/>
      <c r="CA23" s="427"/>
      <c r="CB23" s="427"/>
      <c r="CC23" s="427"/>
      <c r="CD23" s="427"/>
      <c r="CE23" s="427"/>
      <c r="CF23" s="427"/>
      <c r="CG23" s="427"/>
      <c r="CH23" s="427"/>
      <c r="CI23" s="427"/>
      <c r="CJ23" s="427"/>
      <c r="CK23" s="427"/>
      <c r="CL23" s="427"/>
      <c r="CM23" s="427"/>
      <c r="CN23" s="427"/>
      <c r="CO23" s="427"/>
      <c r="CP23" s="427"/>
      <c r="CQ23" s="427"/>
      <c r="CR23" s="427"/>
      <c r="CS23" s="427"/>
      <c r="CT23" s="427"/>
      <c r="CU23" s="427"/>
      <c r="CV23" s="427"/>
      <c r="CW23" s="427"/>
      <c r="CX23" s="427"/>
      <c r="CY23" s="427"/>
      <c r="CZ23" s="427"/>
      <c r="DA23" s="427"/>
      <c r="DB23" s="427"/>
      <c r="DC23" s="427"/>
      <c r="DD23" s="427"/>
      <c r="DE23" s="427"/>
      <c r="DF23" s="427"/>
      <c r="DG23" s="427"/>
      <c r="DH23" s="427"/>
      <c r="DI23" s="428"/>
      <c r="DJ23" s="250" t="s">
        <v>142</v>
      </c>
      <c r="DL23" s="90"/>
      <c r="DM23" s="90" t="str">
        <f t="shared" si="0"/>
        <v>Группа потребителей</v>
      </c>
      <c r="DN23" s="90"/>
      <c r="DO23" s="90"/>
      <c r="DP23" s="90"/>
    </row>
    <row r="24" spans="1:120" ht="11.25">
      <c r="A24" s="423"/>
      <c r="B24" s="423"/>
      <c r="C24" s="423"/>
      <c r="D24" s="423"/>
      <c r="E24" s="423"/>
      <c r="F24" s="423"/>
      <c r="G24" s="242">
        <v>1</v>
      </c>
      <c r="H24" s="242"/>
      <c r="I24" s="423"/>
      <c r="J24" s="423"/>
      <c r="K24" s="260">
        <v>1</v>
      </c>
      <c r="L24" s="247" t="s">
        <v>186</v>
      </c>
      <c r="M24" s="262" t="s">
        <v>143</v>
      </c>
      <c r="N24" s="249"/>
      <c r="O24" s="263">
        <v>4661.6099999999997</v>
      </c>
      <c r="P24" s="264"/>
      <c r="Q24" s="265"/>
      <c r="R24" s="417" t="s">
        <v>6</v>
      </c>
      <c r="S24" s="419" t="s">
        <v>48</v>
      </c>
      <c r="T24" s="417" t="s">
        <v>144</v>
      </c>
      <c r="U24" s="419" t="s">
        <v>48</v>
      </c>
      <c r="V24" s="263">
        <v>5694.21</v>
      </c>
      <c r="W24" s="264"/>
      <c r="X24" s="265"/>
      <c r="Y24" s="417" t="s">
        <v>145</v>
      </c>
      <c r="Z24" s="419" t="s">
        <v>48</v>
      </c>
      <c r="AA24" s="417" t="s">
        <v>146</v>
      </c>
      <c r="AB24" s="419" t="s">
        <v>48</v>
      </c>
      <c r="AC24" s="263">
        <v>7874.26</v>
      </c>
      <c r="AD24" s="264"/>
      <c r="AE24" s="265"/>
      <c r="AF24" s="417" t="s">
        <v>147</v>
      </c>
      <c r="AG24" s="419" t="s">
        <v>48</v>
      </c>
      <c r="AH24" s="417" t="s">
        <v>148</v>
      </c>
      <c r="AI24" s="419" t="s">
        <v>48</v>
      </c>
      <c r="AJ24" s="263">
        <v>7460.1</v>
      </c>
      <c r="AK24" s="264"/>
      <c r="AL24" s="265"/>
      <c r="AM24" s="417" t="s">
        <v>149</v>
      </c>
      <c r="AN24" s="419" t="s">
        <v>48</v>
      </c>
      <c r="AO24" s="417" t="s">
        <v>150</v>
      </c>
      <c r="AP24" s="419" t="s">
        <v>48</v>
      </c>
      <c r="AQ24" s="263">
        <v>7206.15</v>
      </c>
      <c r="AR24" s="264"/>
      <c r="AS24" s="265"/>
      <c r="AT24" s="417" t="s">
        <v>151</v>
      </c>
      <c r="AU24" s="419" t="s">
        <v>48</v>
      </c>
      <c r="AV24" s="417" t="s">
        <v>152</v>
      </c>
      <c r="AW24" s="419" t="s">
        <v>48</v>
      </c>
      <c r="AX24" s="263">
        <v>7418.46</v>
      </c>
      <c r="AY24" s="264"/>
      <c r="AZ24" s="265"/>
      <c r="BA24" s="417" t="s">
        <v>153</v>
      </c>
      <c r="BB24" s="419" t="s">
        <v>48</v>
      </c>
      <c r="BC24" s="417" t="s">
        <v>154</v>
      </c>
      <c r="BD24" s="419" t="s">
        <v>48</v>
      </c>
      <c r="BE24" s="263">
        <v>6719.42</v>
      </c>
      <c r="BF24" s="264"/>
      <c r="BG24" s="265"/>
      <c r="BH24" s="417" t="s">
        <v>155</v>
      </c>
      <c r="BI24" s="419" t="s">
        <v>48</v>
      </c>
      <c r="BJ24" s="417" t="s">
        <v>156</v>
      </c>
      <c r="BK24" s="419" t="s">
        <v>48</v>
      </c>
      <c r="BL24" s="263">
        <v>3900.2</v>
      </c>
      <c r="BM24" s="264"/>
      <c r="BN24" s="265"/>
      <c r="BO24" s="417" t="s">
        <v>157</v>
      </c>
      <c r="BP24" s="419" t="s">
        <v>48</v>
      </c>
      <c r="BQ24" s="417" t="s">
        <v>158</v>
      </c>
      <c r="BR24" s="419" t="s">
        <v>48</v>
      </c>
      <c r="BS24" s="263">
        <v>4002.84</v>
      </c>
      <c r="BT24" s="264"/>
      <c r="BU24" s="265"/>
      <c r="BV24" s="417" t="s">
        <v>159</v>
      </c>
      <c r="BW24" s="419" t="s">
        <v>48</v>
      </c>
      <c r="BX24" s="417" t="s">
        <v>160</v>
      </c>
      <c r="BY24" s="419" t="s">
        <v>48</v>
      </c>
      <c r="BZ24" s="263">
        <v>4104.1400000000003</v>
      </c>
      <c r="CA24" s="264"/>
      <c r="CB24" s="265"/>
      <c r="CC24" s="417" t="s">
        <v>161</v>
      </c>
      <c r="CD24" s="419" t="s">
        <v>48</v>
      </c>
      <c r="CE24" s="417" t="s">
        <v>162</v>
      </c>
      <c r="CF24" s="419" t="s">
        <v>48</v>
      </c>
      <c r="CG24" s="263">
        <v>4554.71</v>
      </c>
      <c r="CH24" s="264"/>
      <c r="CI24" s="265"/>
      <c r="CJ24" s="417" t="s">
        <v>163</v>
      </c>
      <c r="CK24" s="419" t="s">
        <v>48</v>
      </c>
      <c r="CL24" s="417" t="s">
        <v>164</v>
      </c>
      <c r="CM24" s="419" t="s">
        <v>48</v>
      </c>
      <c r="CN24" s="263">
        <v>4366.8900000000003</v>
      </c>
      <c r="CO24" s="264"/>
      <c r="CP24" s="265"/>
      <c r="CQ24" s="417" t="s">
        <v>165</v>
      </c>
      <c r="CR24" s="419" t="s">
        <v>48</v>
      </c>
      <c r="CS24" s="417" t="s">
        <v>166</v>
      </c>
      <c r="CT24" s="419" t="s">
        <v>48</v>
      </c>
      <c r="CU24" s="263">
        <v>4482.63</v>
      </c>
      <c r="CV24" s="264"/>
      <c r="CW24" s="265"/>
      <c r="CX24" s="417" t="s">
        <v>167</v>
      </c>
      <c r="CY24" s="419" t="s">
        <v>48</v>
      </c>
      <c r="CZ24" s="417" t="s">
        <v>168</v>
      </c>
      <c r="DA24" s="419" t="s">
        <v>48</v>
      </c>
      <c r="DB24" s="263">
        <v>4048.91</v>
      </c>
      <c r="DC24" s="264"/>
      <c r="DD24" s="265"/>
      <c r="DE24" s="417" t="s">
        <v>169</v>
      </c>
      <c r="DF24" s="419" t="s">
        <v>48</v>
      </c>
      <c r="DG24" s="417" t="s">
        <v>8</v>
      </c>
      <c r="DH24" s="419" t="s">
        <v>4</v>
      </c>
      <c r="DI24" s="264"/>
      <c r="DJ24" s="420" t="s">
        <v>170</v>
      </c>
      <c r="DK24" s="76" t="e">
        <f ca="1">strCheckDate(O25:DI25)</f>
        <v>#NAME?</v>
      </c>
      <c r="DL24" s="90"/>
      <c r="DM24" s="90" t="str">
        <f t="shared" si="0"/>
        <v>вода</v>
      </c>
      <c r="DN24" s="90"/>
      <c r="DO24" s="90"/>
      <c r="DP24" s="90"/>
    </row>
    <row r="25" spans="1:120" ht="11.25" hidden="1">
      <c r="A25" s="423"/>
      <c r="B25" s="423"/>
      <c r="C25" s="423"/>
      <c r="D25" s="423"/>
      <c r="E25" s="423"/>
      <c r="F25" s="423"/>
      <c r="G25" s="242"/>
      <c r="H25" s="242"/>
      <c r="I25" s="423"/>
      <c r="J25" s="423"/>
      <c r="K25" s="260"/>
      <c r="L25" s="267"/>
      <c r="M25" s="249"/>
      <c r="N25" s="249"/>
      <c r="O25" s="264"/>
      <c r="P25" s="264"/>
      <c r="Q25" s="268" t="str">
        <f>R24 &amp; "-" &amp; T24</f>
        <v>01.10.2023-31.12.2023</v>
      </c>
      <c r="R25" s="418"/>
      <c r="S25" s="419"/>
      <c r="T25" s="418"/>
      <c r="U25" s="419"/>
      <c r="V25" s="264"/>
      <c r="W25" s="264"/>
      <c r="X25" s="268" t="str">
        <f>Y24 &amp; "-" &amp; AA24</f>
        <v>01.01.2024-31.12.2024</v>
      </c>
      <c r="Y25" s="418"/>
      <c r="Z25" s="419"/>
      <c r="AA25" s="418"/>
      <c r="AB25" s="419"/>
      <c r="AC25" s="264"/>
      <c r="AD25" s="264"/>
      <c r="AE25" s="268" t="str">
        <f>AF24 &amp; "-" &amp; AH24</f>
        <v>01.01.2025-31.12.2025</v>
      </c>
      <c r="AF25" s="418"/>
      <c r="AG25" s="419"/>
      <c r="AH25" s="418"/>
      <c r="AI25" s="419"/>
      <c r="AJ25" s="264"/>
      <c r="AK25" s="264"/>
      <c r="AL25" s="268" t="str">
        <f>AM24 &amp; "-" &amp; AO24</f>
        <v>01.01.2026-31.12.2026</v>
      </c>
      <c r="AM25" s="418"/>
      <c r="AN25" s="419"/>
      <c r="AO25" s="418"/>
      <c r="AP25" s="419"/>
      <c r="AQ25" s="264"/>
      <c r="AR25" s="264"/>
      <c r="AS25" s="268" t="str">
        <f>AT24 &amp; "-" &amp; AV24</f>
        <v>01.01.2027-31.12.2027</v>
      </c>
      <c r="AT25" s="418"/>
      <c r="AU25" s="419"/>
      <c r="AV25" s="418"/>
      <c r="AW25" s="419"/>
      <c r="AX25" s="264"/>
      <c r="AY25" s="264"/>
      <c r="AZ25" s="268" t="str">
        <f>BA24 &amp; "-" &amp; BC24</f>
        <v>01.01.2028-31.12.2028</v>
      </c>
      <c r="BA25" s="418"/>
      <c r="BB25" s="419"/>
      <c r="BC25" s="418"/>
      <c r="BD25" s="419"/>
      <c r="BE25" s="264"/>
      <c r="BF25" s="264"/>
      <c r="BG25" s="268" t="str">
        <f>BH24 &amp; "-" &amp; BJ24</f>
        <v>01.01.2029-31.12.2029</v>
      </c>
      <c r="BH25" s="418"/>
      <c r="BI25" s="419"/>
      <c r="BJ25" s="418"/>
      <c r="BK25" s="419"/>
      <c r="BL25" s="264"/>
      <c r="BM25" s="264"/>
      <c r="BN25" s="268" t="str">
        <f>BO24 &amp; "-" &amp; BQ24</f>
        <v>01.01.2030-31.12.2030</v>
      </c>
      <c r="BO25" s="418"/>
      <c r="BP25" s="419"/>
      <c r="BQ25" s="418"/>
      <c r="BR25" s="419"/>
      <c r="BS25" s="264"/>
      <c r="BT25" s="264"/>
      <c r="BU25" s="268" t="str">
        <f>BV24 &amp; "-" &amp; BX24</f>
        <v>01.01.2031-31.12.2031</v>
      </c>
      <c r="BV25" s="418"/>
      <c r="BW25" s="419"/>
      <c r="BX25" s="418"/>
      <c r="BY25" s="419"/>
      <c r="BZ25" s="264"/>
      <c r="CA25" s="264"/>
      <c r="CB25" s="268" t="str">
        <f>CC24 &amp; "-" &amp; CE24</f>
        <v>01.01.2032-31.12.2032</v>
      </c>
      <c r="CC25" s="418"/>
      <c r="CD25" s="419"/>
      <c r="CE25" s="418"/>
      <c r="CF25" s="419"/>
      <c r="CG25" s="264"/>
      <c r="CH25" s="264"/>
      <c r="CI25" s="268" t="str">
        <f>CJ24 &amp; "-" &amp; CL24</f>
        <v>01.01.2033-31.12.2033</v>
      </c>
      <c r="CJ25" s="418"/>
      <c r="CK25" s="419"/>
      <c r="CL25" s="418"/>
      <c r="CM25" s="419"/>
      <c r="CN25" s="264"/>
      <c r="CO25" s="264"/>
      <c r="CP25" s="268" t="str">
        <f>CQ24 &amp; "-" &amp; CS24</f>
        <v>01.01.2034-31.12.2034</v>
      </c>
      <c r="CQ25" s="418"/>
      <c r="CR25" s="419"/>
      <c r="CS25" s="418"/>
      <c r="CT25" s="419"/>
      <c r="CU25" s="264"/>
      <c r="CV25" s="264"/>
      <c r="CW25" s="268" t="str">
        <f>CX24 &amp; "-" &amp; CZ24</f>
        <v>01.01.2035-31.12.2035</v>
      </c>
      <c r="CX25" s="418"/>
      <c r="CY25" s="419"/>
      <c r="CZ25" s="418"/>
      <c r="DA25" s="419"/>
      <c r="DB25" s="264"/>
      <c r="DC25" s="264"/>
      <c r="DD25" s="268" t="str">
        <f>DE24 &amp; "-" &amp; DG24</f>
        <v>01.01.2036-30.06.2036</v>
      </c>
      <c r="DE25" s="418"/>
      <c r="DF25" s="419"/>
      <c r="DG25" s="418"/>
      <c r="DH25" s="419"/>
      <c r="DI25" s="264"/>
      <c r="DJ25" s="421"/>
      <c r="DL25" s="90"/>
      <c r="DM25" s="90" t="str">
        <f t="shared" si="0"/>
        <v/>
      </c>
      <c r="DN25" s="90"/>
      <c r="DO25" s="90"/>
      <c r="DP25" s="90"/>
    </row>
    <row r="26" spans="1:120" ht="11.25">
      <c r="A26" s="423"/>
      <c r="B26" s="423"/>
      <c r="C26" s="423"/>
      <c r="D26" s="423"/>
      <c r="E26" s="423"/>
      <c r="F26" s="423"/>
      <c r="G26" s="244"/>
      <c r="H26" s="242"/>
      <c r="I26" s="423"/>
      <c r="J26" s="423"/>
      <c r="K26" s="258"/>
      <c r="L26" s="269"/>
      <c r="M26" s="270" t="s">
        <v>171</v>
      </c>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c r="CI26" s="110"/>
      <c r="CJ26" s="110"/>
      <c r="CK26" s="110"/>
      <c r="CL26" s="110"/>
      <c r="CM26" s="110"/>
      <c r="CN26" s="110"/>
      <c r="CO26" s="110"/>
      <c r="CP26" s="110"/>
      <c r="CQ26" s="110"/>
      <c r="CR26" s="110"/>
      <c r="CS26" s="110"/>
      <c r="CT26" s="110"/>
      <c r="CU26" s="110"/>
      <c r="CV26" s="110"/>
      <c r="CW26" s="110"/>
      <c r="CX26" s="110"/>
      <c r="CY26" s="110"/>
      <c r="CZ26" s="110"/>
      <c r="DA26" s="110"/>
      <c r="DB26" s="110"/>
      <c r="DC26" s="110"/>
      <c r="DD26" s="110"/>
      <c r="DE26" s="110"/>
      <c r="DF26" s="110"/>
      <c r="DG26" s="110"/>
      <c r="DH26" s="110"/>
      <c r="DI26" s="271"/>
      <c r="DJ26" s="422"/>
      <c r="DL26" s="90"/>
      <c r="DM26" s="90" t="str">
        <f t="shared" si="0"/>
        <v>Добавить вид теплоносителя (параметры теплоносителя)</v>
      </c>
      <c r="DN26" s="90"/>
      <c r="DO26" s="90"/>
      <c r="DP26" s="90"/>
    </row>
    <row r="27" spans="1:120" ht="11.25">
      <c r="A27" s="423"/>
      <c r="B27" s="423"/>
      <c r="C27" s="423"/>
      <c r="D27" s="423"/>
      <c r="E27" s="423"/>
      <c r="F27" s="244"/>
      <c r="G27" s="244"/>
      <c r="H27" s="242"/>
      <c r="I27" s="423"/>
      <c r="J27" s="244"/>
      <c r="K27" s="258"/>
      <c r="L27" s="269"/>
      <c r="M27" s="272" t="s">
        <v>172</v>
      </c>
      <c r="N27" s="110"/>
      <c r="O27" s="110"/>
      <c r="P27" s="110"/>
      <c r="Q27" s="110"/>
      <c r="R27" s="110"/>
      <c r="S27" s="110"/>
      <c r="T27" s="110"/>
      <c r="U27" s="273"/>
      <c r="V27" s="110"/>
      <c r="W27" s="110"/>
      <c r="X27" s="110"/>
      <c r="Y27" s="110"/>
      <c r="Z27" s="110"/>
      <c r="AA27" s="110"/>
      <c r="AB27" s="273"/>
      <c r="AC27" s="110"/>
      <c r="AD27" s="110"/>
      <c r="AE27" s="110"/>
      <c r="AF27" s="110"/>
      <c r="AG27" s="110"/>
      <c r="AH27" s="110"/>
      <c r="AI27" s="273"/>
      <c r="AJ27" s="110"/>
      <c r="AK27" s="110"/>
      <c r="AL27" s="110"/>
      <c r="AM27" s="110"/>
      <c r="AN27" s="110"/>
      <c r="AO27" s="110"/>
      <c r="AP27" s="273"/>
      <c r="AQ27" s="110"/>
      <c r="AR27" s="110"/>
      <c r="AS27" s="110"/>
      <c r="AT27" s="110"/>
      <c r="AU27" s="110"/>
      <c r="AV27" s="110"/>
      <c r="AW27" s="273"/>
      <c r="AX27" s="110"/>
      <c r="AY27" s="110"/>
      <c r="AZ27" s="110"/>
      <c r="BA27" s="110"/>
      <c r="BB27" s="110"/>
      <c r="BC27" s="110"/>
      <c r="BD27" s="273"/>
      <c r="BE27" s="110"/>
      <c r="BF27" s="110"/>
      <c r="BG27" s="110"/>
      <c r="BH27" s="110"/>
      <c r="BI27" s="110"/>
      <c r="BJ27" s="110"/>
      <c r="BK27" s="273"/>
      <c r="BL27" s="110"/>
      <c r="BM27" s="110"/>
      <c r="BN27" s="110"/>
      <c r="BO27" s="110"/>
      <c r="BP27" s="110"/>
      <c r="BQ27" s="110"/>
      <c r="BR27" s="273"/>
      <c r="BS27" s="110"/>
      <c r="BT27" s="110"/>
      <c r="BU27" s="110"/>
      <c r="BV27" s="110"/>
      <c r="BW27" s="110"/>
      <c r="BX27" s="110"/>
      <c r="BY27" s="273"/>
      <c r="BZ27" s="110"/>
      <c r="CA27" s="110"/>
      <c r="CB27" s="110"/>
      <c r="CC27" s="110"/>
      <c r="CD27" s="110"/>
      <c r="CE27" s="110"/>
      <c r="CF27" s="273"/>
      <c r="CG27" s="110"/>
      <c r="CH27" s="110"/>
      <c r="CI27" s="110"/>
      <c r="CJ27" s="110"/>
      <c r="CK27" s="110"/>
      <c r="CL27" s="110"/>
      <c r="CM27" s="273"/>
      <c r="CN27" s="110"/>
      <c r="CO27" s="110"/>
      <c r="CP27" s="110"/>
      <c r="CQ27" s="110"/>
      <c r="CR27" s="110"/>
      <c r="CS27" s="110"/>
      <c r="CT27" s="273"/>
      <c r="CU27" s="110"/>
      <c r="CV27" s="110"/>
      <c r="CW27" s="110"/>
      <c r="CX27" s="110"/>
      <c r="CY27" s="110"/>
      <c r="CZ27" s="110"/>
      <c r="DA27" s="273"/>
      <c r="DB27" s="110"/>
      <c r="DC27" s="110"/>
      <c r="DD27" s="110"/>
      <c r="DE27" s="110"/>
      <c r="DF27" s="110"/>
      <c r="DG27" s="110"/>
      <c r="DH27" s="273"/>
      <c r="DI27" s="110"/>
      <c r="DJ27" s="274"/>
      <c r="DL27" s="90"/>
      <c r="DM27" s="90" t="str">
        <f t="shared" si="0"/>
        <v>Добавить группу потребителей</v>
      </c>
      <c r="DN27" s="90"/>
      <c r="DO27" s="90"/>
      <c r="DP27" s="90"/>
    </row>
    <row r="28" spans="1:120">
      <c r="A28" s="423"/>
      <c r="B28" s="423"/>
      <c r="C28" s="423"/>
      <c r="D28" s="423"/>
      <c r="E28" s="275"/>
      <c r="F28" s="244"/>
      <c r="G28" s="244"/>
      <c r="H28" s="244"/>
      <c r="I28" s="245"/>
      <c r="J28" s="276"/>
      <c r="K28" s="246"/>
      <c r="L28" s="269"/>
      <c r="M28" s="277" t="s">
        <v>173</v>
      </c>
      <c r="N28" s="110"/>
      <c r="O28" s="110"/>
      <c r="P28" s="110"/>
      <c r="Q28" s="110"/>
      <c r="R28" s="110"/>
      <c r="S28" s="110"/>
      <c r="T28" s="110"/>
      <c r="U28" s="273"/>
      <c r="V28" s="110"/>
      <c r="W28" s="110"/>
      <c r="X28" s="110"/>
      <c r="Y28" s="110"/>
      <c r="Z28" s="110"/>
      <c r="AA28" s="110"/>
      <c r="AB28" s="273"/>
      <c r="AC28" s="110"/>
      <c r="AD28" s="110"/>
      <c r="AE28" s="110"/>
      <c r="AF28" s="110"/>
      <c r="AG28" s="110"/>
      <c r="AH28" s="110"/>
      <c r="AI28" s="273"/>
      <c r="AJ28" s="110"/>
      <c r="AK28" s="110"/>
      <c r="AL28" s="110"/>
      <c r="AM28" s="110"/>
      <c r="AN28" s="110"/>
      <c r="AO28" s="110"/>
      <c r="AP28" s="273"/>
      <c r="AQ28" s="110"/>
      <c r="AR28" s="110"/>
      <c r="AS28" s="110"/>
      <c r="AT28" s="110"/>
      <c r="AU28" s="110"/>
      <c r="AV28" s="110"/>
      <c r="AW28" s="273"/>
      <c r="AX28" s="110"/>
      <c r="AY28" s="110"/>
      <c r="AZ28" s="110"/>
      <c r="BA28" s="110"/>
      <c r="BB28" s="110"/>
      <c r="BC28" s="110"/>
      <c r="BD28" s="273"/>
      <c r="BE28" s="110"/>
      <c r="BF28" s="110"/>
      <c r="BG28" s="110"/>
      <c r="BH28" s="110"/>
      <c r="BI28" s="110"/>
      <c r="BJ28" s="110"/>
      <c r="BK28" s="273"/>
      <c r="BL28" s="110"/>
      <c r="BM28" s="110"/>
      <c r="BN28" s="110"/>
      <c r="BO28" s="110"/>
      <c r="BP28" s="110"/>
      <c r="BQ28" s="110"/>
      <c r="BR28" s="273"/>
      <c r="BS28" s="110"/>
      <c r="BT28" s="110"/>
      <c r="BU28" s="110"/>
      <c r="BV28" s="110"/>
      <c r="BW28" s="110"/>
      <c r="BX28" s="110"/>
      <c r="BY28" s="273"/>
      <c r="BZ28" s="110"/>
      <c r="CA28" s="110"/>
      <c r="CB28" s="110"/>
      <c r="CC28" s="110"/>
      <c r="CD28" s="110"/>
      <c r="CE28" s="110"/>
      <c r="CF28" s="273"/>
      <c r="CG28" s="110"/>
      <c r="CH28" s="110"/>
      <c r="CI28" s="110"/>
      <c r="CJ28" s="110"/>
      <c r="CK28" s="110"/>
      <c r="CL28" s="110"/>
      <c r="CM28" s="273"/>
      <c r="CN28" s="110"/>
      <c r="CO28" s="110"/>
      <c r="CP28" s="110"/>
      <c r="CQ28" s="110"/>
      <c r="CR28" s="110"/>
      <c r="CS28" s="110"/>
      <c r="CT28" s="273"/>
      <c r="CU28" s="110"/>
      <c r="CV28" s="110"/>
      <c r="CW28" s="110"/>
      <c r="CX28" s="110"/>
      <c r="CY28" s="110"/>
      <c r="CZ28" s="110"/>
      <c r="DA28" s="273"/>
      <c r="DB28" s="110"/>
      <c r="DC28" s="110"/>
      <c r="DD28" s="110"/>
      <c r="DE28" s="110"/>
      <c r="DF28" s="110"/>
      <c r="DG28" s="110"/>
      <c r="DH28" s="273"/>
      <c r="DI28" s="110"/>
      <c r="DJ28" s="274"/>
      <c r="DL28" s="90"/>
      <c r="DM28" s="90" t="str">
        <f t="shared" si="0"/>
        <v>Добавить схему подключения</v>
      </c>
      <c r="DN28" s="90"/>
      <c r="DO28" s="90"/>
      <c r="DP28" s="90"/>
    </row>
    <row r="29" spans="1:120" ht="11.25">
      <c r="A29" s="86"/>
      <c r="B29" s="86"/>
      <c r="C29" s="86"/>
      <c r="D29" s="86"/>
      <c r="E29" s="86"/>
      <c r="F29" s="86"/>
      <c r="G29" s="86"/>
      <c r="H29" s="86"/>
      <c r="I29" s="86"/>
      <c r="J29" s="86"/>
      <c r="K29" s="86"/>
      <c r="DK29" s="86"/>
      <c r="DL29" s="86"/>
      <c r="DM29" s="86"/>
      <c r="DN29" s="86"/>
      <c r="DO29" s="86"/>
      <c r="DP29" s="86"/>
    </row>
    <row r="30" spans="1:120">
      <c r="L30" s="278">
        <v>1</v>
      </c>
      <c r="M30" s="411" t="s">
        <v>174</v>
      </c>
      <c r="N30" s="411"/>
      <c r="O30" s="411"/>
      <c r="P30" s="411"/>
      <c r="Q30" s="411"/>
      <c r="R30" s="411"/>
      <c r="S30" s="411"/>
      <c r="T30" s="411"/>
      <c r="U30" s="411"/>
      <c r="V30" s="411"/>
      <c r="W30" s="411"/>
      <c r="X30" s="411"/>
      <c r="Y30" s="411"/>
      <c r="Z30" s="411"/>
      <c r="AA30" s="411"/>
      <c r="AB30" s="411"/>
      <c r="AC30" s="411"/>
      <c r="AD30" s="411"/>
      <c r="AE30" s="411"/>
      <c r="AF30" s="411"/>
      <c r="AG30" s="411"/>
      <c r="AH30" s="411"/>
      <c r="AI30" s="411"/>
      <c r="AJ30" s="411"/>
      <c r="AK30" s="411"/>
      <c r="AL30" s="411"/>
      <c r="AM30" s="411"/>
      <c r="AN30" s="411"/>
      <c r="AO30" s="411"/>
      <c r="AP30" s="411"/>
      <c r="AQ30" s="411"/>
      <c r="AR30" s="411"/>
      <c r="AS30" s="411"/>
      <c r="AT30" s="411"/>
      <c r="AU30" s="411"/>
      <c r="AV30" s="411"/>
      <c r="AW30" s="411"/>
      <c r="AX30" s="411"/>
      <c r="AY30" s="411"/>
      <c r="AZ30" s="411"/>
      <c r="BA30" s="411"/>
      <c r="BB30" s="411"/>
      <c r="BC30" s="411"/>
      <c r="BD30" s="411"/>
      <c r="BE30" s="411"/>
      <c r="BF30" s="411"/>
      <c r="BG30" s="411"/>
      <c r="BH30" s="411"/>
      <c r="BI30" s="411"/>
      <c r="BJ30" s="411"/>
      <c r="BK30" s="411"/>
      <c r="BL30" s="411"/>
      <c r="BM30" s="411"/>
      <c r="BN30" s="411"/>
      <c r="BO30" s="411"/>
      <c r="BP30" s="411"/>
      <c r="BQ30" s="411"/>
      <c r="BR30" s="411"/>
      <c r="BS30" s="411"/>
      <c r="BT30" s="411"/>
      <c r="BU30" s="411"/>
      <c r="BV30" s="411"/>
      <c r="BW30" s="411"/>
      <c r="BX30" s="411"/>
      <c r="BY30" s="411"/>
      <c r="BZ30" s="411"/>
      <c r="CA30" s="411"/>
      <c r="CB30" s="411"/>
      <c r="CC30" s="411"/>
      <c r="CD30" s="411"/>
      <c r="CE30" s="411"/>
      <c r="CF30" s="411"/>
      <c r="CG30" s="411"/>
      <c r="CH30" s="411"/>
      <c r="CI30" s="411"/>
      <c r="CJ30" s="411"/>
      <c r="CK30" s="411"/>
      <c r="CL30" s="411"/>
      <c r="CM30" s="411"/>
      <c r="CN30" s="411"/>
      <c r="CO30" s="411"/>
      <c r="CP30" s="411"/>
      <c r="CQ30" s="411"/>
      <c r="CR30" s="411"/>
      <c r="CS30" s="411"/>
      <c r="CT30" s="411"/>
      <c r="CU30" s="411"/>
      <c r="CV30" s="411"/>
      <c r="CW30" s="411"/>
      <c r="CX30" s="411"/>
      <c r="CY30" s="411"/>
      <c r="CZ30" s="411"/>
      <c r="DA30" s="411"/>
      <c r="DB30" s="411"/>
      <c r="DC30" s="411"/>
      <c r="DD30" s="411"/>
      <c r="DE30" s="411"/>
      <c r="DF30" s="411"/>
      <c r="DG30" s="411"/>
      <c r="DH30" s="411"/>
      <c r="DI30" s="411"/>
      <c r="DJ30" s="411"/>
    </row>
  </sheetData>
  <mergeCells count="195">
    <mergeCell ref="L5:T5"/>
    <mergeCell ref="O7:T7"/>
    <mergeCell ref="O8:T8"/>
    <mergeCell ref="O9:T9"/>
    <mergeCell ref="O10:T10"/>
    <mergeCell ref="L11:M11"/>
    <mergeCell ref="CU12:DA12"/>
    <mergeCell ref="DB12:DH12"/>
    <mergeCell ref="L13:DI13"/>
    <mergeCell ref="DJ13:DJ16"/>
    <mergeCell ref="L14:L16"/>
    <mergeCell ref="M14:M16"/>
    <mergeCell ref="O14:T14"/>
    <mergeCell ref="U14:U16"/>
    <mergeCell ref="V14:AA14"/>
    <mergeCell ref="AB14:AB16"/>
    <mergeCell ref="BE12:BK12"/>
    <mergeCell ref="BL12:BR12"/>
    <mergeCell ref="BS12:BY12"/>
    <mergeCell ref="BZ12:CF12"/>
    <mergeCell ref="CG12:CM12"/>
    <mergeCell ref="CN12:CT12"/>
    <mergeCell ref="O12:U12"/>
    <mergeCell ref="V12:AB12"/>
    <mergeCell ref="AC12:AI12"/>
    <mergeCell ref="AJ12:AP12"/>
    <mergeCell ref="AQ12:AW12"/>
    <mergeCell ref="AX12:BD12"/>
    <mergeCell ref="AC14:AH14"/>
    <mergeCell ref="AI14:AI16"/>
    <mergeCell ref="AJ14:AO14"/>
    <mergeCell ref="AP14:AP16"/>
    <mergeCell ref="AQ14:AV14"/>
    <mergeCell ref="AM15:AO15"/>
    <mergeCell ref="AQ15:AQ16"/>
    <mergeCell ref="CG14:CL14"/>
    <mergeCell ref="CM14:CM16"/>
    <mergeCell ref="CC15:CE15"/>
    <mergeCell ref="CG15:CG16"/>
    <mergeCell ref="CH15:CI15"/>
    <mergeCell ref="CJ15:CL15"/>
    <mergeCell ref="AX14:BC14"/>
    <mergeCell ref="BD14:BD16"/>
    <mergeCell ref="BE14:BJ14"/>
    <mergeCell ref="BK14:BK16"/>
    <mergeCell ref="BL14:BQ14"/>
    <mergeCell ref="BR14:BR16"/>
    <mergeCell ref="BF15:BG15"/>
    <mergeCell ref="BH15:BJ15"/>
    <mergeCell ref="BL15:BL16"/>
    <mergeCell ref="BM15:BN15"/>
    <mergeCell ref="DI14:DI16"/>
    <mergeCell ref="O15:O16"/>
    <mergeCell ref="P15:Q15"/>
    <mergeCell ref="R15:T15"/>
    <mergeCell ref="V15:V16"/>
    <mergeCell ref="W15:X15"/>
    <mergeCell ref="Y15:AA15"/>
    <mergeCell ref="AC15:AC16"/>
    <mergeCell ref="AD15:AE15"/>
    <mergeCell ref="AF15:AH15"/>
    <mergeCell ref="CN14:CS14"/>
    <mergeCell ref="CT14:CT16"/>
    <mergeCell ref="CU14:CZ14"/>
    <mergeCell ref="DA14:DA16"/>
    <mergeCell ref="DB14:DG14"/>
    <mergeCell ref="DH14:DH16"/>
    <mergeCell ref="CN15:CN16"/>
    <mergeCell ref="CO15:CP15"/>
    <mergeCell ref="CQ15:CS15"/>
    <mergeCell ref="CU15:CU16"/>
    <mergeCell ref="BS14:BX14"/>
    <mergeCell ref="BY14:BY16"/>
    <mergeCell ref="BZ14:CE14"/>
    <mergeCell ref="CF14:CF16"/>
    <mergeCell ref="CV15:CW15"/>
    <mergeCell ref="CX15:CZ15"/>
    <mergeCell ref="DB15:DB16"/>
    <mergeCell ref="DC15:DD15"/>
    <mergeCell ref="DE15:DG15"/>
    <mergeCell ref="S16:T16"/>
    <mergeCell ref="Z16:AA16"/>
    <mergeCell ref="AG16:AH16"/>
    <mergeCell ref="AN16:AO16"/>
    <mergeCell ref="AU16:AV16"/>
    <mergeCell ref="BO15:BQ15"/>
    <mergeCell ref="BS15:BS16"/>
    <mergeCell ref="BT15:BU15"/>
    <mergeCell ref="BV15:BX15"/>
    <mergeCell ref="BZ15:BZ16"/>
    <mergeCell ref="CA15:CB15"/>
    <mergeCell ref="AR15:AS15"/>
    <mergeCell ref="AT15:AV15"/>
    <mergeCell ref="AX15:AX16"/>
    <mergeCell ref="AY15:AZ15"/>
    <mergeCell ref="BA15:BC15"/>
    <mergeCell ref="BE15:BE16"/>
    <mergeCell ref="BB16:BC16"/>
    <mergeCell ref="AW14:AW16"/>
    <mergeCell ref="BW17:BX17"/>
    <mergeCell ref="CD17:CE17"/>
    <mergeCell ref="CK17:CL17"/>
    <mergeCell ref="CR17:CS17"/>
    <mergeCell ref="CY17:CZ17"/>
    <mergeCell ref="DF17:DG17"/>
    <mergeCell ref="CY16:CZ16"/>
    <mergeCell ref="DF16:DG16"/>
    <mergeCell ref="S17:T17"/>
    <mergeCell ref="Z17:AA17"/>
    <mergeCell ref="AG17:AH17"/>
    <mergeCell ref="AN17:AO17"/>
    <mergeCell ref="AU17:AV17"/>
    <mergeCell ref="BB17:BC17"/>
    <mergeCell ref="BI17:BJ17"/>
    <mergeCell ref="BP17:BQ17"/>
    <mergeCell ref="BI16:BJ16"/>
    <mergeCell ref="BP16:BQ16"/>
    <mergeCell ref="BW16:BX16"/>
    <mergeCell ref="CD16:CE16"/>
    <mergeCell ref="CK16:CL16"/>
    <mergeCell ref="CR16:CS16"/>
    <mergeCell ref="AJ15:AJ16"/>
    <mergeCell ref="AK15:AL15"/>
    <mergeCell ref="A18:A28"/>
    <mergeCell ref="O18:DI18"/>
    <mergeCell ref="B19:B28"/>
    <mergeCell ref="O19:DI19"/>
    <mergeCell ref="C20:C28"/>
    <mergeCell ref="O20:DI20"/>
    <mergeCell ref="D21:D28"/>
    <mergeCell ref="O21:DI21"/>
    <mergeCell ref="E22:E27"/>
    <mergeCell ref="I22:I27"/>
    <mergeCell ref="AA24:AA25"/>
    <mergeCell ref="AB24:AB25"/>
    <mergeCell ref="AF24:AF25"/>
    <mergeCell ref="AG24:AG25"/>
    <mergeCell ref="AH24:AH25"/>
    <mergeCell ref="AI24:AI25"/>
    <mergeCell ref="O22:DI22"/>
    <mergeCell ref="F23:F26"/>
    <mergeCell ref="J23:J26"/>
    <mergeCell ref="O23:DI23"/>
    <mergeCell ref="R24:R25"/>
    <mergeCell ref="S24:S25"/>
    <mergeCell ref="T24:T25"/>
    <mergeCell ref="U24:U25"/>
    <mergeCell ref="Y24:Y25"/>
    <mergeCell ref="Z24:Z25"/>
    <mergeCell ref="AV24:AV25"/>
    <mergeCell ref="AW24:AW25"/>
    <mergeCell ref="BA24:BA25"/>
    <mergeCell ref="BB24:BB25"/>
    <mergeCell ref="BC24:BC25"/>
    <mergeCell ref="BD24:BD25"/>
    <mergeCell ref="AM24:AM25"/>
    <mergeCell ref="AN24:AN25"/>
    <mergeCell ref="AO24:AO25"/>
    <mergeCell ref="AP24:AP25"/>
    <mergeCell ref="AT24:AT25"/>
    <mergeCell ref="AU24:AU25"/>
    <mergeCell ref="BV24:BV25"/>
    <mergeCell ref="BW24:BW25"/>
    <mergeCell ref="BX24:BX25"/>
    <mergeCell ref="BY24:BY25"/>
    <mergeCell ref="BH24:BH25"/>
    <mergeCell ref="BI24:BI25"/>
    <mergeCell ref="BJ24:BJ25"/>
    <mergeCell ref="BK24:BK25"/>
    <mergeCell ref="BO24:BO25"/>
    <mergeCell ref="BP24:BP25"/>
    <mergeCell ref="DG24:DG25"/>
    <mergeCell ref="DH24:DH25"/>
    <mergeCell ref="DJ24:DJ26"/>
    <mergeCell ref="M30:DJ30"/>
    <mergeCell ref="CX24:CX25"/>
    <mergeCell ref="CY24:CY25"/>
    <mergeCell ref="CZ24:CZ25"/>
    <mergeCell ref="DA24:DA25"/>
    <mergeCell ref="DE24:DE25"/>
    <mergeCell ref="DF24:DF25"/>
    <mergeCell ref="CL24:CL25"/>
    <mergeCell ref="CM24:CM25"/>
    <mergeCell ref="CQ24:CQ25"/>
    <mergeCell ref="CR24:CR25"/>
    <mergeCell ref="CS24:CS25"/>
    <mergeCell ref="CT24:CT25"/>
    <mergeCell ref="CC24:CC25"/>
    <mergeCell ref="CD24:CD25"/>
    <mergeCell ref="CE24:CE25"/>
    <mergeCell ref="CF24:CF25"/>
    <mergeCell ref="CJ24:CJ25"/>
    <mergeCell ref="CK24:CK25"/>
    <mergeCell ref="BQ24:BQ25"/>
    <mergeCell ref="BR24:BR25"/>
  </mergeCells>
  <dataValidations count="10">
    <dataValidation type="decimal" allowBlank="1" showErrorMessage="1" errorTitle="Ошибка" error="Допускается ввод только действительных чисел!" sqref="O24 V24 AC24 AJ24 AQ24 AX24 BE24 BL24 BS24 BZ24 CG24 CN24 CU24 DB2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O23 V23 AC23 AJ23 AQ23 AX23 BE23 BL23 BS23 BZ23 CG23 CN23 CU23 DB23">
      <formula1>kind_of_cons</formula1>
    </dataValidation>
    <dataValidation allowBlank="1" sqref="WYZ983062:WZK983068 MN65558:MY65564 WJ65558:WU65564 AGF65558:AGQ65564 AQB65558:AQM65564 AZX65558:BAI65564 BJT65558:BKE65564 BTP65558:BUA65564 CDL65558:CDW65564 CNH65558:CNS65564 CXD65558:CXO65564 DGZ65558:DHK65564 DQV65558:DRG65564 EAR65558:EBC65564 EKN65558:EKY65564 EUJ65558:EUU65564 FEF65558:FEQ65564 FOB65558:FOM65564 FXX65558:FYI65564 GHT65558:GIE65564 GRP65558:GSA65564 HBL65558:HBW65564 HLH65558:HLS65564 HVD65558:HVO65564 IEZ65558:IFK65564 IOV65558:IPG65564 IYR65558:IZC65564 JIN65558:JIY65564 JSJ65558:JSU65564 KCF65558:KCQ65564 KMB65558:KMM65564 KVX65558:KWI65564 LFT65558:LGE65564 LPP65558:LQA65564 LZL65558:LZW65564 MJH65558:MJS65564 MTD65558:MTO65564 NCZ65558:NDK65564 NMV65558:NNG65564 NWR65558:NXC65564 OGN65558:OGY65564 OQJ65558:OQU65564 PAF65558:PAQ65564 PKB65558:PKM65564 PTX65558:PUI65564 QDT65558:QEE65564 QNP65558:QOA65564 QXL65558:QXW65564 RHH65558:RHS65564 RRD65558:RRO65564 SAZ65558:SBK65564 SKV65558:SLG65564 SUR65558:SVC65564 TEN65558:TEY65564 TOJ65558:TOU65564 TYF65558:TYQ65564 UIB65558:UIM65564 URX65558:USI65564 VBT65558:VCE65564 VLP65558:VMA65564 VVL65558:VVW65564 WFH65558:WFS65564 WPD65558:WPO65564 WYZ65558:WZK65564 MN131094:MY131100 WJ131094:WU131100 AGF131094:AGQ131100 AQB131094:AQM131100 AZX131094:BAI131100 BJT131094:BKE131100 BTP131094:BUA131100 CDL131094:CDW131100 CNH131094:CNS131100 CXD131094:CXO131100 DGZ131094:DHK131100 DQV131094:DRG131100 EAR131094:EBC131100 EKN131094:EKY131100 EUJ131094:EUU131100 FEF131094:FEQ131100 FOB131094:FOM131100 FXX131094:FYI131100 GHT131094:GIE131100 GRP131094:GSA131100 HBL131094:HBW131100 HLH131094:HLS131100 HVD131094:HVO131100 IEZ131094:IFK131100 IOV131094:IPG131100 IYR131094:IZC131100 JIN131094:JIY131100 JSJ131094:JSU131100 KCF131094:KCQ131100 KMB131094:KMM131100 KVX131094:KWI131100 LFT131094:LGE131100 LPP131094:LQA131100 LZL131094:LZW131100 MJH131094:MJS131100 MTD131094:MTO131100 NCZ131094:NDK131100 NMV131094:NNG131100 NWR131094:NXC131100 OGN131094:OGY131100 OQJ131094:OQU131100 PAF131094:PAQ131100 PKB131094:PKM131100 PTX131094:PUI131100 QDT131094:QEE131100 QNP131094:QOA131100 QXL131094:QXW131100 RHH131094:RHS131100 RRD131094:RRO131100 SAZ131094:SBK131100 SKV131094:SLG131100 SUR131094:SVC131100 TEN131094:TEY131100 TOJ131094:TOU131100 TYF131094:TYQ131100 UIB131094:UIM131100 URX131094:USI131100 VBT131094:VCE131100 VLP131094:VMA131100 VVL131094:VVW131100 WFH131094:WFS131100 WPD131094:WPO131100 WYZ131094:WZK131100 MN196630:MY196636 WJ196630:WU196636 AGF196630:AGQ196636 AQB196630:AQM196636 AZX196630:BAI196636 BJT196630:BKE196636 BTP196630:BUA196636 CDL196630:CDW196636 CNH196630:CNS196636 CXD196630:CXO196636 DGZ196630:DHK196636 DQV196630:DRG196636 EAR196630:EBC196636 EKN196630:EKY196636 EUJ196630:EUU196636 FEF196630:FEQ196636 FOB196630:FOM196636 FXX196630:FYI196636 GHT196630:GIE196636 GRP196630:GSA196636 HBL196630:HBW196636 HLH196630:HLS196636 HVD196630:HVO196636 IEZ196630:IFK196636 IOV196630:IPG196636 IYR196630:IZC196636 JIN196630:JIY196636 JSJ196630:JSU196636 KCF196630:KCQ196636 KMB196630:KMM196636 KVX196630:KWI196636 LFT196630:LGE196636 LPP196630:LQA196636 LZL196630:LZW196636 MJH196630:MJS196636 MTD196630:MTO196636 NCZ196630:NDK196636 NMV196630:NNG196636 NWR196630:NXC196636 OGN196630:OGY196636 OQJ196630:OQU196636 PAF196630:PAQ196636 PKB196630:PKM196636 PTX196630:PUI196636 QDT196630:QEE196636 QNP196630:QOA196636 QXL196630:QXW196636 RHH196630:RHS196636 RRD196630:RRO196636 SAZ196630:SBK196636 SKV196630:SLG196636 SUR196630:SVC196636 TEN196630:TEY196636 TOJ196630:TOU196636 TYF196630:TYQ196636 UIB196630:UIM196636 URX196630:USI196636 VBT196630:VCE196636 VLP196630:VMA196636 VVL196630:VVW196636 WFH196630:WFS196636 WPD196630:WPO196636 WYZ196630:WZK196636 MN262166:MY262172 WJ262166:WU262172 AGF262166:AGQ262172 AQB262166:AQM262172 AZX262166:BAI262172 BJT262166:BKE262172 BTP262166:BUA262172 CDL262166:CDW262172 CNH262166:CNS262172 CXD262166:CXO262172 DGZ262166:DHK262172 DQV262166:DRG262172 EAR262166:EBC262172 EKN262166:EKY262172 EUJ262166:EUU262172 FEF262166:FEQ262172 FOB262166:FOM262172 FXX262166:FYI262172 GHT262166:GIE262172 GRP262166:GSA262172 HBL262166:HBW262172 HLH262166:HLS262172 HVD262166:HVO262172 IEZ262166:IFK262172 IOV262166:IPG262172 IYR262166:IZC262172 JIN262166:JIY262172 JSJ262166:JSU262172 KCF262166:KCQ262172 KMB262166:KMM262172 KVX262166:KWI262172 LFT262166:LGE262172 LPP262166:LQA262172 LZL262166:LZW262172 MJH262166:MJS262172 MTD262166:MTO262172 NCZ262166:NDK262172 NMV262166:NNG262172 NWR262166:NXC262172 OGN262166:OGY262172 OQJ262166:OQU262172 PAF262166:PAQ262172 PKB262166:PKM262172 PTX262166:PUI262172 QDT262166:QEE262172 QNP262166:QOA262172 QXL262166:QXW262172 RHH262166:RHS262172 RRD262166:RRO262172 SAZ262166:SBK262172 SKV262166:SLG262172 SUR262166:SVC262172 TEN262166:TEY262172 TOJ262166:TOU262172 TYF262166:TYQ262172 UIB262166:UIM262172 URX262166:USI262172 VBT262166:VCE262172 VLP262166:VMA262172 VVL262166:VVW262172 WFH262166:WFS262172 WPD262166:WPO262172 WYZ262166:WZK262172 MN327702:MY327708 WJ327702:WU327708 AGF327702:AGQ327708 AQB327702:AQM327708 AZX327702:BAI327708 BJT327702:BKE327708 BTP327702:BUA327708 CDL327702:CDW327708 CNH327702:CNS327708 CXD327702:CXO327708 DGZ327702:DHK327708 DQV327702:DRG327708 EAR327702:EBC327708 EKN327702:EKY327708 EUJ327702:EUU327708 FEF327702:FEQ327708 FOB327702:FOM327708 FXX327702:FYI327708 GHT327702:GIE327708 GRP327702:GSA327708 HBL327702:HBW327708 HLH327702:HLS327708 HVD327702:HVO327708 IEZ327702:IFK327708 IOV327702:IPG327708 IYR327702:IZC327708 JIN327702:JIY327708 JSJ327702:JSU327708 KCF327702:KCQ327708 KMB327702:KMM327708 KVX327702:KWI327708 LFT327702:LGE327708 LPP327702:LQA327708 LZL327702:LZW327708 MJH327702:MJS327708 MTD327702:MTO327708 NCZ327702:NDK327708 NMV327702:NNG327708 NWR327702:NXC327708 OGN327702:OGY327708 OQJ327702:OQU327708 PAF327702:PAQ327708 PKB327702:PKM327708 PTX327702:PUI327708 QDT327702:QEE327708 QNP327702:QOA327708 QXL327702:QXW327708 RHH327702:RHS327708 RRD327702:RRO327708 SAZ327702:SBK327708 SKV327702:SLG327708 SUR327702:SVC327708 TEN327702:TEY327708 TOJ327702:TOU327708 TYF327702:TYQ327708 UIB327702:UIM327708 URX327702:USI327708 VBT327702:VCE327708 VLP327702:VMA327708 VVL327702:VVW327708 WFH327702:WFS327708 WPD327702:WPO327708 WYZ327702:WZK327708 MN393238:MY393244 WJ393238:WU393244 AGF393238:AGQ393244 AQB393238:AQM393244 AZX393238:BAI393244 BJT393238:BKE393244 BTP393238:BUA393244 CDL393238:CDW393244 CNH393238:CNS393244 CXD393238:CXO393244 DGZ393238:DHK393244 DQV393238:DRG393244 EAR393238:EBC393244 EKN393238:EKY393244 EUJ393238:EUU393244 FEF393238:FEQ393244 FOB393238:FOM393244 FXX393238:FYI393244 GHT393238:GIE393244 GRP393238:GSA393244 HBL393238:HBW393244 HLH393238:HLS393244 HVD393238:HVO393244 IEZ393238:IFK393244 IOV393238:IPG393244 IYR393238:IZC393244 JIN393238:JIY393244 JSJ393238:JSU393244 KCF393238:KCQ393244 KMB393238:KMM393244 KVX393238:KWI393244 LFT393238:LGE393244 LPP393238:LQA393244 LZL393238:LZW393244 MJH393238:MJS393244 MTD393238:MTO393244 NCZ393238:NDK393244 NMV393238:NNG393244 NWR393238:NXC393244 OGN393238:OGY393244 OQJ393238:OQU393244 PAF393238:PAQ393244 PKB393238:PKM393244 PTX393238:PUI393244 QDT393238:QEE393244 QNP393238:QOA393244 QXL393238:QXW393244 RHH393238:RHS393244 RRD393238:RRO393244 SAZ393238:SBK393244 SKV393238:SLG393244 SUR393238:SVC393244 TEN393238:TEY393244 TOJ393238:TOU393244 TYF393238:TYQ393244 UIB393238:UIM393244 URX393238:USI393244 VBT393238:VCE393244 VLP393238:VMA393244 VVL393238:VVW393244 WFH393238:WFS393244 WPD393238:WPO393244 WYZ393238:WZK393244 MN458774:MY458780 WJ458774:WU458780 AGF458774:AGQ458780 AQB458774:AQM458780 AZX458774:BAI458780 BJT458774:BKE458780 BTP458774:BUA458780 CDL458774:CDW458780 CNH458774:CNS458780 CXD458774:CXO458780 DGZ458774:DHK458780 DQV458774:DRG458780 EAR458774:EBC458780 EKN458774:EKY458780 EUJ458774:EUU458780 FEF458774:FEQ458780 FOB458774:FOM458780 FXX458774:FYI458780 GHT458774:GIE458780 GRP458774:GSA458780 HBL458774:HBW458780 HLH458774:HLS458780 HVD458774:HVO458780 IEZ458774:IFK458780 IOV458774:IPG458780 IYR458774:IZC458780 JIN458774:JIY458780 JSJ458774:JSU458780 KCF458774:KCQ458780 KMB458774:KMM458780 KVX458774:KWI458780 LFT458774:LGE458780 LPP458774:LQA458780 LZL458774:LZW458780 MJH458774:MJS458780 MTD458774:MTO458780 NCZ458774:NDK458780 NMV458774:NNG458780 NWR458774:NXC458780 OGN458774:OGY458780 OQJ458774:OQU458780 PAF458774:PAQ458780 PKB458774:PKM458780 PTX458774:PUI458780 QDT458774:QEE458780 QNP458774:QOA458780 QXL458774:QXW458780 RHH458774:RHS458780 RRD458774:RRO458780 SAZ458774:SBK458780 SKV458774:SLG458780 SUR458774:SVC458780 TEN458774:TEY458780 TOJ458774:TOU458780 TYF458774:TYQ458780 UIB458774:UIM458780 URX458774:USI458780 VBT458774:VCE458780 VLP458774:VMA458780 VVL458774:VVW458780 WFH458774:WFS458780 WPD458774:WPO458780 WYZ458774:WZK458780 MN524310:MY524316 WJ524310:WU524316 AGF524310:AGQ524316 AQB524310:AQM524316 AZX524310:BAI524316 BJT524310:BKE524316 BTP524310:BUA524316 CDL524310:CDW524316 CNH524310:CNS524316 CXD524310:CXO524316 DGZ524310:DHK524316 DQV524310:DRG524316 EAR524310:EBC524316 EKN524310:EKY524316 EUJ524310:EUU524316 FEF524310:FEQ524316 FOB524310:FOM524316 FXX524310:FYI524316 GHT524310:GIE524316 GRP524310:GSA524316 HBL524310:HBW524316 HLH524310:HLS524316 HVD524310:HVO524316 IEZ524310:IFK524316 IOV524310:IPG524316 IYR524310:IZC524316 JIN524310:JIY524316 JSJ524310:JSU524316 KCF524310:KCQ524316 KMB524310:KMM524316 KVX524310:KWI524316 LFT524310:LGE524316 LPP524310:LQA524316 LZL524310:LZW524316 MJH524310:MJS524316 MTD524310:MTO524316 NCZ524310:NDK524316 NMV524310:NNG524316 NWR524310:NXC524316 OGN524310:OGY524316 OQJ524310:OQU524316 PAF524310:PAQ524316 PKB524310:PKM524316 PTX524310:PUI524316 QDT524310:QEE524316 QNP524310:QOA524316 QXL524310:QXW524316 RHH524310:RHS524316 RRD524310:RRO524316 SAZ524310:SBK524316 SKV524310:SLG524316 SUR524310:SVC524316 TEN524310:TEY524316 TOJ524310:TOU524316 TYF524310:TYQ524316 UIB524310:UIM524316 URX524310:USI524316 VBT524310:VCE524316 VLP524310:VMA524316 VVL524310:VVW524316 WFH524310:WFS524316 WPD524310:WPO524316 WYZ524310:WZK524316 MN589846:MY589852 WJ589846:WU589852 AGF589846:AGQ589852 AQB589846:AQM589852 AZX589846:BAI589852 BJT589846:BKE589852 BTP589846:BUA589852 CDL589846:CDW589852 CNH589846:CNS589852 CXD589846:CXO589852 DGZ589846:DHK589852 DQV589846:DRG589852 EAR589846:EBC589852 EKN589846:EKY589852 EUJ589846:EUU589852 FEF589846:FEQ589852 FOB589846:FOM589852 FXX589846:FYI589852 GHT589846:GIE589852 GRP589846:GSA589852 HBL589846:HBW589852 HLH589846:HLS589852 HVD589846:HVO589852 IEZ589846:IFK589852 IOV589846:IPG589852 IYR589846:IZC589852 JIN589846:JIY589852 JSJ589846:JSU589852 KCF589846:KCQ589852 KMB589846:KMM589852 KVX589846:KWI589852 LFT589846:LGE589852 LPP589846:LQA589852 LZL589846:LZW589852 MJH589846:MJS589852 MTD589846:MTO589852 NCZ589846:NDK589852 NMV589846:NNG589852 NWR589846:NXC589852 OGN589846:OGY589852 OQJ589846:OQU589852 PAF589846:PAQ589852 PKB589846:PKM589852 PTX589846:PUI589852 QDT589846:QEE589852 QNP589846:QOA589852 QXL589846:QXW589852 RHH589846:RHS589852 RRD589846:RRO589852 SAZ589846:SBK589852 SKV589846:SLG589852 SUR589846:SVC589852 TEN589846:TEY589852 TOJ589846:TOU589852 TYF589846:TYQ589852 UIB589846:UIM589852 URX589846:USI589852 VBT589846:VCE589852 VLP589846:VMA589852 VVL589846:VVW589852 WFH589846:WFS589852 WPD589846:WPO589852 WYZ589846:WZK589852 MN655382:MY655388 WJ655382:WU655388 AGF655382:AGQ655388 AQB655382:AQM655388 AZX655382:BAI655388 BJT655382:BKE655388 BTP655382:BUA655388 CDL655382:CDW655388 CNH655382:CNS655388 CXD655382:CXO655388 DGZ655382:DHK655388 DQV655382:DRG655388 EAR655382:EBC655388 EKN655382:EKY655388 EUJ655382:EUU655388 FEF655382:FEQ655388 FOB655382:FOM655388 FXX655382:FYI655388 GHT655382:GIE655388 GRP655382:GSA655388 HBL655382:HBW655388 HLH655382:HLS655388 HVD655382:HVO655388 IEZ655382:IFK655388 IOV655382:IPG655388 IYR655382:IZC655388 JIN655382:JIY655388 JSJ655382:JSU655388 KCF655382:KCQ655388 KMB655382:KMM655388 KVX655382:KWI655388 LFT655382:LGE655388 LPP655382:LQA655388 LZL655382:LZW655388 MJH655382:MJS655388 MTD655382:MTO655388 NCZ655382:NDK655388 NMV655382:NNG655388 NWR655382:NXC655388 OGN655382:OGY655388 OQJ655382:OQU655388 PAF655382:PAQ655388 PKB655382:PKM655388 PTX655382:PUI655388 QDT655382:QEE655388 QNP655382:QOA655388 QXL655382:QXW655388 RHH655382:RHS655388 RRD655382:RRO655388 SAZ655382:SBK655388 SKV655382:SLG655388 SUR655382:SVC655388 TEN655382:TEY655388 TOJ655382:TOU655388 TYF655382:TYQ655388 UIB655382:UIM655388 URX655382:USI655388 VBT655382:VCE655388 VLP655382:VMA655388 VVL655382:VVW655388 WFH655382:WFS655388 WPD655382:WPO655388 WYZ655382:WZK655388 MN720918:MY720924 WJ720918:WU720924 AGF720918:AGQ720924 AQB720918:AQM720924 AZX720918:BAI720924 BJT720918:BKE720924 BTP720918:BUA720924 CDL720918:CDW720924 CNH720918:CNS720924 CXD720918:CXO720924 DGZ720918:DHK720924 DQV720918:DRG720924 EAR720918:EBC720924 EKN720918:EKY720924 EUJ720918:EUU720924 FEF720918:FEQ720924 FOB720918:FOM720924 FXX720918:FYI720924 GHT720918:GIE720924 GRP720918:GSA720924 HBL720918:HBW720924 HLH720918:HLS720924 HVD720918:HVO720924 IEZ720918:IFK720924 IOV720918:IPG720924 IYR720918:IZC720924 JIN720918:JIY720924 JSJ720918:JSU720924 KCF720918:KCQ720924 KMB720918:KMM720924 KVX720918:KWI720924 LFT720918:LGE720924 LPP720918:LQA720924 LZL720918:LZW720924 MJH720918:MJS720924 MTD720918:MTO720924 NCZ720918:NDK720924 NMV720918:NNG720924 NWR720918:NXC720924 OGN720918:OGY720924 OQJ720918:OQU720924 PAF720918:PAQ720924 PKB720918:PKM720924 PTX720918:PUI720924 QDT720918:QEE720924 QNP720918:QOA720924 QXL720918:QXW720924 RHH720918:RHS720924 RRD720918:RRO720924 SAZ720918:SBK720924 SKV720918:SLG720924 SUR720918:SVC720924 TEN720918:TEY720924 TOJ720918:TOU720924 TYF720918:TYQ720924 UIB720918:UIM720924 URX720918:USI720924 VBT720918:VCE720924 VLP720918:VMA720924 VVL720918:VVW720924 WFH720918:WFS720924 WPD720918:WPO720924 WYZ720918:WZK720924 MN786454:MY786460 WJ786454:WU786460 AGF786454:AGQ786460 AQB786454:AQM786460 AZX786454:BAI786460 BJT786454:BKE786460 BTP786454:BUA786460 CDL786454:CDW786460 CNH786454:CNS786460 CXD786454:CXO786460 DGZ786454:DHK786460 DQV786454:DRG786460 EAR786454:EBC786460 EKN786454:EKY786460 EUJ786454:EUU786460 FEF786454:FEQ786460 FOB786454:FOM786460 FXX786454:FYI786460 GHT786454:GIE786460 GRP786454:GSA786460 HBL786454:HBW786460 HLH786454:HLS786460 HVD786454:HVO786460 IEZ786454:IFK786460 IOV786454:IPG786460 IYR786454:IZC786460 JIN786454:JIY786460 JSJ786454:JSU786460 KCF786454:KCQ786460 KMB786454:KMM786460 KVX786454:KWI786460 LFT786454:LGE786460 LPP786454:LQA786460 LZL786454:LZW786460 MJH786454:MJS786460 MTD786454:MTO786460 NCZ786454:NDK786460 NMV786454:NNG786460 NWR786454:NXC786460 OGN786454:OGY786460 OQJ786454:OQU786460 PAF786454:PAQ786460 PKB786454:PKM786460 PTX786454:PUI786460 QDT786454:QEE786460 QNP786454:QOA786460 QXL786454:QXW786460 RHH786454:RHS786460 RRD786454:RRO786460 SAZ786454:SBK786460 SKV786454:SLG786460 SUR786454:SVC786460 TEN786454:TEY786460 TOJ786454:TOU786460 TYF786454:TYQ786460 UIB786454:UIM786460 URX786454:USI786460 VBT786454:VCE786460 VLP786454:VMA786460 VVL786454:VVW786460 WFH786454:WFS786460 WPD786454:WPO786460 WYZ786454:WZK786460 MN851990:MY851996 WJ851990:WU851996 AGF851990:AGQ851996 AQB851990:AQM851996 AZX851990:BAI851996 BJT851990:BKE851996 BTP851990:BUA851996 CDL851990:CDW851996 CNH851990:CNS851996 CXD851990:CXO851996 DGZ851990:DHK851996 DQV851990:DRG851996 EAR851990:EBC851996 EKN851990:EKY851996 EUJ851990:EUU851996 FEF851990:FEQ851996 FOB851990:FOM851996 FXX851990:FYI851996 GHT851990:GIE851996 GRP851990:GSA851996 HBL851990:HBW851996 HLH851990:HLS851996 HVD851990:HVO851996 IEZ851990:IFK851996 IOV851990:IPG851996 IYR851990:IZC851996 JIN851990:JIY851996 JSJ851990:JSU851996 KCF851990:KCQ851996 KMB851990:KMM851996 KVX851990:KWI851996 LFT851990:LGE851996 LPP851990:LQA851996 LZL851990:LZW851996 MJH851990:MJS851996 MTD851990:MTO851996 NCZ851990:NDK851996 NMV851990:NNG851996 NWR851990:NXC851996 OGN851990:OGY851996 OQJ851990:OQU851996 PAF851990:PAQ851996 PKB851990:PKM851996 PTX851990:PUI851996 QDT851990:QEE851996 QNP851990:QOA851996 QXL851990:QXW851996 RHH851990:RHS851996 RRD851990:RRO851996 SAZ851990:SBK851996 SKV851990:SLG851996 SUR851990:SVC851996 TEN851990:TEY851996 TOJ851990:TOU851996 TYF851990:TYQ851996 UIB851990:UIM851996 URX851990:USI851996 VBT851990:VCE851996 VLP851990:VMA851996 VVL851990:VVW851996 WFH851990:WFS851996 WPD851990:WPO851996 WYZ851990:WZK851996 MN917526:MY917532 WJ917526:WU917532 AGF917526:AGQ917532 AQB917526:AQM917532 AZX917526:BAI917532 BJT917526:BKE917532 BTP917526:BUA917532 CDL917526:CDW917532 CNH917526:CNS917532 CXD917526:CXO917532 DGZ917526:DHK917532 DQV917526:DRG917532 EAR917526:EBC917532 EKN917526:EKY917532 EUJ917526:EUU917532 FEF917526:FEQ917532 FOB917526:FOM917532 FXX917526:FYI917532 GHT917526:GIE917532 GRP917526:GSA917532 HBL917526:HBW917532 HLH917526:HLS917532 HVD917526:HVO917532 IEZ917526:IFK917532 IOV917526:IPG917532 IYR917526:IZC917532 JIN917526:JIY917532 JSJ917526:JSU917532 KCF917526:KCQ917532 KMB917526:KMM917532 KVX917526:KWI917532 LFT917526:LGE917532 LPP917526:LQA917532 LZL917526:LZW917532 MJH917526:MJS917532 MTD917526:MTO917532 NCZ917526:NDK917532 NMV917526:NNG917532 NWR917526:NXC917532 OGN917526:OGY917532 OQJ917526:OQU917532 PAF917526:PAQ917532 PKB917526:PKM917532 PTX917526:PUI917532 QDT917526:QEE917532 QNP917526:QOA917532 QXL917526:QXW917532 RHH917526:RHS917532 RRD917526:RRO917532 SAZ917526:SBK917532 SKV917526:SLG917532 SUR917526:SVC917532 TEN917526:TEY917532 TOJ917526:TOU917532 TYF917526:TYQ917532 UIB917526:UIM917532 URX917526:USI917532 VBT917526:VCE917532 VLP917526:VMA917532 VVL917526:VVW917532 WFH917526:WFS917532 WPD917526:WPO917532 WYZ917526:WZK917532 MN983062:MY983068 WJ983062:WU983068 AGF983062:AGQ983068 AQB983062:AQM983068 AZX983062:BAI983068 BJT983062:BKE983068 BTP983062:BUA983068 CDL983062:CDW983068 CNH983062:CNS983068 CXD983062:CXO983068 DGZ983062:DHK983068 DQV983062:DRG983068 EAR983062:EBC983068 EKN983062:EKY983068 EUJ983062:EUU983068 FEF983062:FEQ983068 FOB983062:FOM983068 FXX983062:FYI983068 GHT983062:GIE983068 GRP983062:GSA983068 HBL983062:HBW983068 HLH983062:HLS983068 HVD983062:HVO983068 IEZ983062:IFK983068 IOV983062:IPG983068 IYR983062:IZC983068 JIN983062:JIY983068 JSJ983062:JSU983068 KCF983062:KCQ983068 KMB983062:KMM983068 KVX983062:KWI983068 LFT983062:LGE983068 LPP983062:LQA983068 LZL983062:LZW983068 MJH983062:MJS983068 MTD983062:MTO983068 NCZ983062:NDK983068 NMV983062:NNG983068 NWR983062:NXC983068 OGN983062:OGY983068 OQJ983062:OQU983068 PAF983062:PAQ983068 PKB983062:PKM983068 PTX983062:PUI983068 QDT983062:QEE983068 QNP983062:QOA983068 QXL983062:QXW983068 RHH983062:RHS983068 RRD983062:RRO983068 SAZ983062:SBK983068 SKV983062:SLG983068 SUR983062:SVC983068 TEN983062:TEY983068 TOJ983062:TOU983068 TYF983062:TYQ983068 UIB983062:UIM983068 URX983062:USI983068 VBT983062:VCE983068 VLP983062:VMA983068 VVL983062:VVW983068 WFH983062:WFS983068 WPD983062:WPO983068 AGF26:AGQ28 AQB26:AQM28 AZX26:BAI28 BJT26:BKE28 BTP26:BUA28 CDL26:CDW28 CNH26:CNS28 CXD26:CXO28 DGZ26:DHK28 DQV26:DRG28 EAR26:EBC28 EKN26:EKY28 EUJ26:EUU28 FEF26:FEQ28 FOB26:FOM28 FXX26:FYI28 GHT26:GIE28 GRP26:GSA28 HBL26:HBW28 HLH26:HLS28 HVD26:HVO28 IEZ26:IFK28 IOV26:IPG28 IYR26:IZC28 JIN26:JIY28 JSJ26:JSU28 KCF26:KCQ28 KMB26:KMM28 KVX26:KWI28 LFT26:LGE28 LPP26:LQA28 LZL26:LZW28 MJH26:MJS28 MTD26:MTO28 NCZ26:NDK28 NMV26:NNG28 NWR26:NXC28 OGN26:OGY28 OQJ26:OQU28 PAF26:PAQ28 PKB26:PKM28 PTX26:PUI28 QDT26:QEE28 QNP26:QOA28 QXL26:QXW28 RHH26:RHS28 RRD26:RRO28 SAZ26:SBK28 SKV26:SLG28 SUR26:SVC28 TEN26:TEY28 TOJ26:TOU28 TYF26:TYQ28 UIB26:UIM28 URX26:USI28 VBT26:VCE28 VLP26:VMA28 VVL26:VVW28 WFH26:WFS28 WPD26:WPO28 WYZ26:WZK28 MN26:MY28 WJ26:WU28 L27:DJ28 L65558:DJ65564 L983062:DJ983068 L917526:DJ917532 L851990:DJ851996 L786454:DJ786460 L720918:DJ720924 L655382:DJ655388 L589846:DJ589852 L524310:DJ524316 L458774:DJ458780 L393238:DJ393244 L327702:DJ327708 L262166:DJ262172 L196630:DJ196636 L131094:DJ131100 L26:DI26"/>
    <dataValidation allowBlank="1" promptTitle="checkPeriodRange" sqref="Q25 MS25 WO25 AGK25 AQG25 BAC25 BJY25 BTU25 CDQ25 CNM25 CXI25 DHE25 DRA25 EAW25 EKS25 EUO25 FEK25 FOG25 FYC25 GHY25 GRU25 HBQ25 HLM25 HVI25 IFE25 IPA25 IYW25 JIS25 JSO25 KCK25 KMG25 KWC25 LFY25 LPU25 LZQ25 MJM25 MTI25 NDE25 NNA25 NWW25 OGS25 OQO25 PAK25 PKG25 PUC25 QDY25 QNU25 QXQ25 RHM25 RRI25 SBE25 SLA25 SUW25 TES25 TOO25 TYK25 UIG25 USC25 VBY25 VLU25 VVQ25 WFM25 WPI25 WZE25 Q65557 MS65557 WO65557 AGK65557 AQG65557 BAC65557 BJY65557 BTU65557 CDQ65557 CNM65557 CXI65557 DHE65557 DRA65557 EAW65557 EKS65557 EUO65557 FEK65557 FOG65557 FYC65557 GHY65557 GRU65557 HBQ65557 HLM65557 HVI65557 IFE65557 IPA65557 IYW65557 JIS65557 JSO65557 KCK65557 KMG65557 KWC65557 LFY65557 LPU65557 LZQ65557 MJM65557 MTI65557 NDE65557 NNA65557 NWW65557 OGS65557 OQO65557 PAK65557 PKG65557 PUC65557 QDY65557 QNU65557 QXQ65557 RHM65557 RRI65557 SBE65557 SLA65557 SUW65557 TES65557 TOO65557 TYK65557 UIG65557 USC65557 VBY65557 VLU65557 VVQ65557 WFM65557 WPI65557 WZE65557 Q131093 MS131093 WO131093 AGK131093 AQG131093 BAC131093 BJY131093 BTU131093 CDQ131093 CNM131093 CXI131093 DHE131093 DRA131093 EAW131093 EKS131093 EUO131093 FEK131093 FOG131093 FYC131093 GHY131093 GRU131093 HBQ131093 HLM131093 HVI131093 IFE131093 IPA131093 IYW131093 JIS131093 JSO131093 KCK131093 KMG131093 KWC131093 LFY131093 LPU131093 LZQ131093 MJM131093 MTI131093 NDE131093 NNA131093 NWW131093 OGS131093 OQO131093 PAK131093 PKG131093 PUC131093 QDY131093 QNU131093 QXQ131093 RHM131093 RRI131093 SBE131093 SLA131093 SUW131093 TES131093 TOO131093 TYK131093 UIG131093 USC131093 VBY131093 VLU131093 VVQ131093 WFM131093 WPI131093 WZE131093 Q196629 MS196629 WO196629 AGK196629 AQG196629 BAC196629 BJY196629 BTU196629 CDQ196629 CNM196629 CXI196629 DHE196629 DRA196629 EAW196629 EKS196629 EUO196629 FEK196629 FOG196629 FYC196629 GHY196629 GRU196629 HBQ196629 HLM196629 HVI196629 IFE196629 IPA196629 IYW196629 JIS196629 JSO196629 KCK196629 KMG196629 KWC196629 LFY196629 LPU196629 LZQ196629 MJM196629 MTI196629 NDE196629 NNA196629 NWW196629 OGS196629 OQO196629 PAK196629 PKG196629 PUC196629 QDY196629 QNU196629 QXQ196629 RHM196629 RRI196629 SBE196629 SLA196629 SUW196629 TES196629 TOO196629 TYK196629 UIG196629 USC196629 VBY196629 VLU196629 VVQ196629 WFM196629 WPI196629 WZE196629 Q262165 MS262165 WO262165 AGK262165 AQG262165 BAC262165 BJY262165 BTU262165 CDQ262165 CNM262165 CXI262165 DHE262165 DRA262165 EAW262165 EKS262165 EUO262165 FEK262165 FOG262165 FYC262165 GHY262165 GRU262165 HBQ262165 HLM262165 HVI262165 IFE262165 IPA262165 IYW262165 JIS262165 JSO262165 KCK262165 KMG262165 KWC262165 LFY262165 LPU262165 LZQ262165 MJM262165 MTI262165 NDE262165 NNA262165 NWW262165 OGS262165 OQO262165 PAK262165 PKG262165 PUC262165 QDY262165 QNU262165 QXQ262165 RHM262165 RRI262165 SBE262165 SLA262165 SUW262165 TES262165 TOO262165 TYK262165 UIG262165 USC262165 VBY262165 VLU262165 VVQ262165 WFM262165 WPI262165 WZE262165 Q327701 MS327701 WO327701 AGK327701 AQG327701 BAC327701 BJY327701 BTU327701 CDQ327701 CNM327701 CXI327701 DHE327701 DRA327701 EAW327701 EKS327701 EUO327701 FEK327701 FOG327701 FYC327701 GHY327701 GRU327701 HBQ327701 HLM327701 HVI327701 IFE327701 IPA327701 IYW327701 JIS327701 JSO327701 KCK327701 KMG327701 KWC327701 LFY327701 LPU327701 LZQ327701 MJM327701 MTI327701 NDE327701 NNA327701 NWW327701 OGS327701 OQO327701 PAK327701 PKG327701 PUC327701 QDY327701 QNU327701 QXQ327701 RHM327701 RRI327701 SBE327701 SLA327701 SUW327701 TES327701 TOO327701 TYK327701 UIG327701 USC327701 VBY327701 VLU327701 VVQ327701 WFM327701 WPI327701 WZE327701 Q393237 MS393237 WO393237 AGK393237 AQG393237 BAC393237 BJY393237 BTU393237 CDQ393237 CNM393237 CXI393237 DHE393237 DRA393237 EAW393237 EKS393237 EUO393237 FEK393237 FOG393237 FYC393237 GHY393237 GRU393237 HBQ393237 HLM393237 HVI393237 IFE393237 IPA393237 IYW393237 JIS393237 JSO393237 KCK393237 KMG393237 KWC393237 LFY393237 LPU393237 LZQ393237 MJM393237 MTI393237 NDE393237 NNA393237 NWW393237 OGS393237 OQO393237 PAK393237 PKG393237 PUC393237 QDY393237 QNU393237 QXQ393237 RHM393237 RRI393237 SBE393237 SLA393237 SUW393237 TES393237 TOO393237 TYK393237 UIG393237 USC393237 VBY393237 VLU393237 VVQ393237 WFM393237 WPI393237 WZE393237 Q458773 MS458773 WO458773 AGK458773 AQG458773 BAC458773 BJY458773 BTU458773 CDQ458773 CNM458773 CXI458773 DHE458773 DRA458773 EAW458773 EKS458773 EUO458773 FEK458773 FOG458773 FYC458773 GHY458773 GRU458773 HBQ458773 HLM458773 HVI458773 IFE458773 IPA458773 IYW458773 JIS458773 JSO458773 KCK458773 KMG458773 KWC458773 LFY458773 LPU458773 LZQ458773 MJM458773 MTI458773 NDE458773 NNA458773 NWW458773 OGS458773 OQO458773 PAK458773 PKG458773 PUC458773 QDY458773 QNU458773 QXQ458773 RHM458773 RRI458773 SBE458773 SLA458773 SUW458773 TES458773 TOO458773 TYK458773 UIG458773 USC458773 VBY458773 VLU458773 VVQ458773 WFM458773 WPI458773 WZE458773 Q524309 MS524309 WO524309 AGK524309 AQG524309 BAC524309 BJY524309 BTU524309 CDQ524309 CNM524309 CXI524309 DHE524309 DRA524309 EAW524309 EKS524309 EUO524309 FEK524309 FOG524309 FYC524309 GHY524309 GRU524309 HBQ524309 HLM524309 HVI524309 IFE524309 IPA524309 IYW524309 JIS524309 JSO524309 KCK524309 KMG524309 KWC524309 LFY524309 LPU524309 LZQ524309 MJM524309 MTI524309 NDE524309 NNA524309 NWW524309 OGS524309 OQO524309 PAK524309 PKG524309 PUC524309 QDY524309 QNU524309 QXQ524309 RHM524309 RRI524309 SBE524309 SLA524309 SUW524309 TES524309 TOO524309 TYK524309 UIG524309 USC524309 VBY524309 VLU524309 VVQ524309 WFM524309 WPI524309 WZE524309 Q589845 MS589845 WO589845 AGK589845 AQG589845 BAC589845 BJY589845 BTU589845 CDQ589845 CNM589845 CXI589845 DHE589845 DRA589845 EAW589845 EKS589845 EUO589845 FEK589845 FOG589845 FYC589845 GHY589845 GRU589845 HBQ589845 HLM589845 HVI589845 IFE589845 IPA589845 IYW589845 JIS589845 JSO589845 KCK589845 KMG589845 KWC589845 LFY589845 LPU589845 LZQ589845 MJM589845 MTI589845 NDE589845 NNA589845 NWW589845 OGS589845 OQO589845 PAK589845 PKG589845 PUC589845 QDY589845 QNU589845 QXQ589845 RHM589845 RRI589845 SBE589845 SLA589845 SUW589845 TES589845 TOO589845 TYK589845 UIG589845 USC589845 VBY589845 VLU589845 VVQ589845 WFM589845 WPI589845 WZE589845 Q655381 MS655381 WO655381 AGK655381 AQG655381 BAC655381 BJY655381 BTU655381 CDQ655381 CNM655381 CXI655381 DHE655381 DRA655381 EAW655381 EKS655381 EUO655381 FEK655381 FOG655381 FYC655381 GHY655381 GRU655381 HBQ655381 HLM655381 HVI655381 IFE655381 IPA655381 IYW655381 JIS655381 JSO655381 KCK655381 KMG655381 KWC655381 LFY655381 LPU655381 LZQ655381 MJM655381 MTI655381 NDE655381 NNA655381 NWW655381 OGS655381 OQO655381 PAK655381 PKG655381 PUC655381 QDY655381 QNU655381 QXQ655381 RHM655381 RRI655381 SBE655381 SLA655381 SUW655381 TES655381 TOO655381 TYK655381 UIG655381 USC655381 VBY655381 VLU655381 VVQ655381 WFM655381 WPI655381 WZE655381 Q720917 MS720917 WO720917 AGK720917 AQG720917 BAC720917 BJY720917 BTU720917 CDQ720917 CNM720917 CXI720917 DHE720917 DRA720917 EAW720917 EKS720917 EUO720917 FEK720917 FOG720917 FYC720917 GHY720917 GRU720917 HBQ720917 HLM720917 HVI720917 IFE720917 IPA720917 IYW720917 JIS720917 JSO720917 KCK720917 KMG720917 KWC720917 LFY720917 LPU720917 LZQ720917 MJM720917 MTI720917 NDE720917 NNA720917 NWW720917 OGS720917 OQO720917 PAK720917 PKG720917 PUC720917 QDY720917 QNU720917 QXQ720917 RHM720917 RRI720917 SBE720917 SLA720917 SUW720917 TES720917 TOO720917 TYK720917 UIG720917 USC720917 VBY720917 VLU720917 VVQ720917 WFM720917 WPI720917 WZE720917 Q786453 MS786453 WO786453 AGK786453 AQG786453 BAC786453 BJY786453 BTU786453 CDQ786453 CNM786453 CXI786453 DHE786453 DRA786453 EAW786453 EKS786453 EUO786453 FEK786453 FOG786453 FYC786453 GHY786453 GRU786453 HBQ786453 HLM786453 HVI786453 IFE786453 IPA786453 IYW786453 JIS786453 JSO786453 KCK786453 KMG786453 KWC786453 LFY786453 LPU786453 LZQ786453 MJM786453 MTI786453 NDE786453 NNA786453 NWW786453 OGS786453 OQO786453 PAK786453 PKG786453 PUC786453 QDY786453 QNU786453 QXQ786453 RHM786453 RRI786453 SBE786453 SLA786453 SUW786453 TES786453 TOO786453 TYK786453 UIG786453 USC786453 VBY786453 VLU786453 VVQ786453 WFM786453 WPI786453 WZE786453 Q851989 MS851989 WO851989 AGK851989 AQG851989 BAC851989 BJY851989 BTU851989 CDQ851989 CNM851989 CXI851989 DHE851989 DRA851989 EAW851989 EKS851989 EUO851989 FEK851989 FOG851989 FYC851989 GHY851989 GRU851989 HBQ851989 HLM851989 HVI851989 IFE851989 IPA851989 IYW851989 JIS851989 JSO851989 KCK851989 KMG851989 KWC851989 LFY851989 LPU851989 LZQ851989 MJM851989 MTI851989 NDE851989 NNA851989 NWW851989 OGS851989 OQO851989 PAK851989 PKG851989 PUC851989 QDY851989 QNU851989 QXQ851989 RHM851989 RRI851989 SBE851989 SLA851989 SUW851989 TES851989 TOO851989 TYK851989 UIG851989 USC851989 VBY851989 VLU851989 VVQ851989 WFM851989 WPI851989 WZE851989 Q917525 MS917525 WO917525 AGK917525 AQG917525 BAC917525 BJY917525 BTU917525 CDQ917525 CNM917525 CXI917525 DHE917525 DRA917525 EAW917525 EKS917525 EUO917525 FEK917525 FOG917525 FYC917525 GHY917525 GRU917525 HBQ917525 HLM917525 HVI917525 IFE917525 IPA917525 IYW917525 JIS917525 JSO917525 KCK917525 KMG917525 KWC917525 LFY917525 LPU917525 LZQ917525 MJM917525 MTI917525 NDE917525 NNA917525 NWW917525 OGS917525 OQO917525 PAK917525 PKG917525 PUC917525 QDY917525 QNU917525 QXQ917525 RHM917525 RRI917525 SBE917525 SLA917525 SUW917525 TES917525 TOO917525 TYK917525 UIG917525 USC917525 VBY917525 VLU917525 VVQ917525 WFM917525 WPI917525 WZE917525 Q983061 MS983061 WO983061 AGK983061 AQG983061 BAC983061 BJY983061 BTU983061 CDQ983061 CNM983061 CXI983061 DHE983061 DRA983061 EAW983061 EKS983061 EUO983061 FEK983061 FOG983061 FYC983061 GHY983061 GRU983061 HBQ983061 HLM983061 HVI983061 IFE983061 IPA983061 IYW983061 JIS983061 JSO983061 KCK983061 KMG983061 KWC983061 LFY983061 LPU983061 LZQ983061 MJM983061 MTI983061 NDE983061 NNA983061 NWW983061 OGS983061 OQO983061 PAK983061 PKG983061 PUC983061 QDY983061 QNU983061 QXQ983061 RHM983061 RRI983061 SBE983061 SLA983061 SUW983061 TES983061 TOO983061 TYK983061 UIG983061 USC983061 VBY983061 VLU983061 VVQ983061 WFM983061 WPI983061 WZE983061 X983061 X65557 X131093 X196629 X262165 X327701 X393237 X458773 X524309 X589845 X655381 X720917 X786453 X851989 X917525 X25 AE983061 AE65557 AE131093 AE196629 AE262165 AE327701 AE393237 AE458773 AE524309 AE589845 AE655381 AE720917 AE786453 AE851989 AE917525 AE25 AL983061 AL65557 AL131093 AL196629 AL262165 AL327701 AL393237 AL458773 AL524309 AL589845 AL655381 AL720917 AL786453 AL851989 AL917525 AL25 AS983061 AS65557 AS131093 AS196629 AS262165 AS327701 AS393237 AS458773 AS524309 AS589845 AS655381 AS720917 AS786453 AS851989 AS917525 AS25 AZ983061 AZ65557 AZ131093 AZ196629 AZ262165 AZ327701 AZ393237 AZ458773 AZ524309 AZ589845 AZ655381 AZ720917 AZ786453 AZ851989 AZ917525 AZ25 BG983061 BG65557 BG131093 BG196629 BG262165 BG327701 BG393237 BG458773 BG524309 BG589845 BG655381 BG720917 BG786453 BG851989 BG917525 BG25 BN983061 BN65557 BN131093 BN196629 BN262165 BN327701 BN393237 BN458773 BN524309 BN589845 BN655381 BN720917 BN786453 BN851989 BN917525 BN25 BU983061 BU65557 BU131093 BU196629 BU262165 BU327701 BU393237 BU458773 BU524309 BU589845 BU655381 BU720917 BU786453 BU851989 BU917525 BU25 CB983061 CB65557 CB131093 CB196629 CB262165 CB327701 CB393237 CB458773 CB524309 CB589845 CB655381 CB720917 CB786453 CB851989 CB917525 CB25 CI983061 CI65557 CI131093 CI196629 CI262165 CI327701 CI393237 CI458773 CI524309 CI589845 CI655381 CI720917 CI786453 CI851989 CI917525 CI25 CP983061 CP65557 CP131093 CP196629 CP262165 CP327701 CP393237 CP458773 CP524309 CP589845 CP655381 CP720917 CP786453 CP851989 CP917525 CP25 CW983061 CW65557 CW131093 CW196629 CW262165 CW327701 CW393237 CW458773 CW524309 CW589845 CW655381 CW720917 CW786453 CW851989 CW917525 CW25 DD983061 DD65557 DD131093 DD196629 DD262165 DD327701 DD393237 DD458773 DD524309 DD589845 DD655381 DD720917 DD786453 DD851989 DD917525 DD25"/>
    <dataValidation allowBlank="1" showInputMessage="1" showErrorMessage="1" prompt="Для выбора выполните двойной щелчок левой клавиши мыши по соответствующей ячейке." sqref="S65556 MU65556 WQ65556 AGM65556 AQI65556 BAE65556 BKA65556 BTW65556 CDS65556 CNO65556 CXK65556 DHG65556 DRC65556 EAY65556 EKU65556 EUQ65556 FEM65556 FOI65556 FYE65556 GIA65556 GRW65556 HBS65556 HLO65556 HVK65556 IFG65556 IPC65556 IYY65556 JIU65556 JSQ65556 KCM65556 KMI65556 KWE65556 LGA65556 LPW65556 LZS65556 MJO65556 MTK65556 NDG65556 NNC65556 NWY65556 OGU65556 OQQ65556 PAM65556 PKI65556 PUE65556 QEA65556 QNW65556 QXS65556 RHO65556 RRK65556 SBG65556 SLC65556 SUY65556 TEU65556 TOQ65556 TYM65556 UII65556 USE65556 VCA65556 VLW65556 VVS65556 WFO65556 WPK65556 WZG65556 S131092 MU131092 WQ131092 AGM131092 AQI131092 BAE131092 BKA131092 BTW131092 CDS131092 CNO131092 CXK131092 DHG131092 DRC131092 EAY131092 EKU131092 EUQ131092 FEM131092 FOI131092 FYE131092 GIA131092 GRW131092 HBS131092 HLO131092 HVK131092 IFG131092 IPC131092 IYY131092 JIU131092 JSQ131092 KCM131092 KMI131092 KWE131092 LGA131092 LPW131092 LZS131092 MJO131092 MTK131092 NDG131092 NNC131092 NWY131092 OGU131092 OQQ131092 PAM131092 PKI131092 PUE131092 QEA131092 QNW131092 QXS131092 RHO131092 RRK131092 SBG131092 SLC131092 SUY131092 TEU131092 TOQ131092 TYM131092 UII131092 USE131092 VCA131092 VLW131092 VVS131092 WFO131092 WPK131092 WZG131092 S196628 MU196628 WQ196628 AGM196628 AQI196628 BAE196628 BKA196628 BTW196628 CDS196628 CNO196628 CXK196628 DHG196628 DRC196628 EAY196628 EKU196628 EUQ196628 FEM196628 FOI196628 FYE196628 GIA196628 GRW196628 HBS196628 HLO196628 HVK196628 IFG196628 IPC196628 IYY196628 JIU196628 JSQ196628 KCM196628 KMI196628 KWE196628 LGA196628 LPW196628 LZS196628 MJO196628 MTK196628 NDG196628 NNC196628 NWY196628 OGU196628 OQQ196628 PAM196628 PKI196628 PUE196628 QEA196628 QNW196628 QXS196628 RHO196628 RRK196628 SBG196628 SLC196628 SUY196628 TEU196628 TOQ196628 TYM196628 UII196628 USE196628 VCA196628 VLW196628 VVS196628 WFO196628 WPK196628 WZG196628 S262164 MU262164 WQ262164 AGM262164 AQI262164 BAE262164 BKA262164 BTW262164 CDS262164 CNO262164 CXK262164 DHG262164 DRC262164 EAY262164 EKU262164 EUQ262164 FEM262164 FOI262164 FYE262164 GIA262164 GRW262164 HBS262164 HLO262164 HVK262164 IFG262164 IPC262164 IYY262164 JIU262164 JSQ262164 KCM262164 KMI262164 KWE262164 LGA262164 LPW262164 LZS262164 MJO262164 MTK262164 NDG262164 NNC262164 NWY262164 OGU262164 OQQ262164 PAM262164 PKI262164 PUE262164 QEA262164 QNW262164 QXS262164 RHO262164 RRK262164 SBG262164 SLC262164 SUY262164 TEU262164 TOQ262164 TYM262164 UII262164 USE262164 VCA262164 VLW262164 VVS262164 WFO262164 WPK262164 WZG262164 S327700 MU327700 WQ327700 AGM327700 AQI327700 BAE327700 BKA327700 BTW327700 CDS327700 CNO327700 CXK327700 DHG327700 DRC327700 EAY327700 EKU327700 EUQ327700 FEM327700 FOI327700 FYE327700 GIA327700 GRW327700 HBS327700 HLO327700 HVK327700 IFG327700 IPC327700 IYY327700 JIU327700 JSQ327700 KCM327700 KMI327700 KWE327700 LGA327700 LPW327700 LZS327700 MJO327700 MTK327700 NDG327700 NNC327700 NWY327700 OGU327700 OQQ327700 PAM327700 PKI327700 PUE327700 QEA327700 QNW327700 QXS327700 RHO327700 RRK327700 SBG327700 SLC327700 SUY327700 TEU327700 TOQ327700 TYM327700 UII327700 USE327700 VCA327700 VLW327700 VVS327700 WFO327700 WPK327700 WZG327700 S393236 MU393236 WQ393236 AGM393236 AQI393236 BAE393236 BKA393236 BTW393236 CDS393236 CNO393236 CXK393236 DHG393236 DRC393236 EAY393236 EKU393236 EUQ393236 FEM393236 FOI393236 FYE393236 GIA393236 GRW393236 HBS393236 HLO393236 HVK393236 IFG393236 IPC393236 IYY393236 JIU393236 JSQ393236 KCM393236 KMI393236 KWE393236 LGA393236 LPW393236 LZS393236 MJO393236 MTK393236 NDG393236 NNC393236 NWY393236 OGU393236 OQQ393236 PAM393236 PKI393236 PUE393236 QEA393236 QNW393236 QXS393236 RHO393236 RRK393236 SBG393236 SLC393236 SUY393236 TEU393236 TOQ393236 TYM393236 UII393236 USE393236 VCA393236 VLW393236 VVS393236 WFO393236 WPK393236 WZG393236 S458772 MU458772 WQ458772 AGM458772 AQI458772 BAE458772 BKA458772 BTW458772 CDS458772 CNO458772 CXK458772 DHG458772 DRC458772 EAY458772 EKU458772 EUQ458772 FEM458772 FOI458772 FYE458772 GIA458772 GRW458772 HBS458772 HLO458772 HVK458772 IFG458772 IPC458772 IYY458772 JIU458772 JSQ458772 KCM458772 KMI458772 KWE458772 LGA458772 LPW458772 LZS458772 MJO458772 MTK458772 NDG458772 NNC458772 NWY458772 OGU458772 OQQ458772 PAM458772 PKI458772 PUE458772 QEA458772 QNW458772 QXS458772 RHO458772 RRK458772 SBG458772 SLC458772 SUY458772 TEU458772 TOQ458772 TYM458772 UII458772 USE458772 VCA458772 VLW458772 VVS458772 WFO458772 WPK458772 WZG458772 S524308 MU524308 WQ524308 AGM524308 AQI524308 BAE524308 BKA524308 BTW524308 CDS524308 CNO524308 CXK524308 DHG524308 DRC524308 EAY524308 EKU524308 EUQ524308 FEM524308 FOI524308 FYE524308 GIA524308 GRW524308 HBS524308 HLO524308 HVK524308 IFG524308 IPC524308 IYY524308 JIU524308 JSQ524308 KCM524308 KMI524308 KWE524308 LGA524308 LPW524308 LZS524308 MJO524308 MTK524308 NDG524308 NNC524308 NWY524308 OGU524308 OQQ524308 PAM524308 PKI524308 PUE524308 QEA524308 QNW524308 QXS524308 RHO524308 RRK524308 SBG524308 SLC524308 SUY524308 TEU524308 TOQ524308 TYM524308 UII524308 USE524308 VCA524308 VLW524308 VVS524308 WFO524308 WPK524308 WZG524308 S589844 MU589844 WQ589844 AGM589844 AQI589844 BAE589844 BKA589844 BTW589844 CDS589844 CNO589844 CXK589844 DHG589844 DRC589844 EAY589844 EKU589844 EUQ589844 FEM589844 FOI589844 FYE589844 GIA589844 GRW589844 HBS589844 HLO589844 HVK589844 IFG589844 IPC589844 IYY589844 JIU589844 JSQ589844 KCM589844 KMI589844 KWE589844 LGA589844 LPW589844 LZS589844 MJO589844 MTK589844 NDG589844 NNC589844 NWY589844 OGU589844 OQQ589844 PAM589844 PKI589844 PUE589844 QEA589844 QNW589844 QXS589844 RHO589844 RRK589844 SBG589844 SLC589844 SUY589844 TEU589844 TOQ589844 TYM589844 UII589844 USE589844 VCA589844 VLW589844 VVS589844 WFO589844 WPK589844 WZG589844 S655380 MU655380 WQ655380 AGM655380 AQI655380 BAE655380 BKA655380 BTW655380 CDS655380 CNO655380 CXK655380 DHG655380 DRC655380 EAY655380 EKU655380 EUQ655380 FEM655380 FOI655380 FYE655380 GIA655380 GRW655380 HBS655380 HLO655380 HVK655380 IFG655380 IPC655380 IYY655380 JIU655380 JSQ655380 KCM655380 KMI655380 KWE655380 LGA655380 LPW655380 LZS655380 MJO655380 MTK655380 NDG655380 NNC655380 NWY655380 OGU655380 OQQ655380 PAM655380 PKI655380 PUE655380 QEA655380 QNW655380 QXS655380 RHO655380 RRK655380 SBG655380 SLC655380 SUY655380 TEU655380 TOQ655380 TYM655380 UII655380 USE655380 VCA655380 VLW655380 VVS655380 WFO655380 WPK655380 WZG655380 S720916 MU720916 WQ720916 AGM720916 AQI720916 BAE720916 BKA720916 BTW720916 CDS720916 CNO720916 CXK720916 DHG720916 DRC720916 EAY720916 EKU720916 EUQ720916 FEM720916 FOI720916 FYE720916 GIA720916 GRW720916 HBS720916 HLO720916 HVK720916 IFG720916 IPC720916 IYY720916 JIU720916 JSQ720916 KCM720916 KMI720916 KWE720916 LGA720916 LPW720916 LZS720916 MJO720916 MTK720916 NDG720916 NNC720916 NWY720916 OGU720916 OQQ720916 PAM720916 PKI720916 PUE720916 QEA720916 QNW720916 QXS720916 RHO720916 RRK720916 SBG720916 SLC720916 SUY720916 TEU720916 TOQ720916 TYM720916 UII720916 USE720916 VCA720916 VLW720916 VVS720916 WFO720916 WPK720916 WZG720916 S786452 MU786452 WQ786452 AGM786452 AQI786452 BAE786452 BKA786452 BTW786452 CDS786452 CNO786452 CXK786452 DHG786452 DRC786452 EAY786452 EKU786452 EUQ786452 FEM786452 FOI786452 FYE786452 GIA786452 GRW786452 HBS786452 HLO786452 HVK786452 IFG786452 IPC786452 IYY786452 JIU786452 JSQ786452 KCM786452 KMI786452 KWE786452 LGA786452 LPW786452 LZS786452 MJO786452 MTK786452 NDG786452 NNC786452 NWY786452 OGU786452 OQQ786452 PAM786452 PKI786452 PUE786452 QEA786452 QNW786452 QXS786452 RHO786452 RRK786452 SBG786452 SLC786452 SUY786452 TEU786452 TOQ786452 TYM786452 UII786452 USE786452 VCA786452 VLW786452 VVS786452 WFO786452 WPK786452 WZG786452 S851988 MU851988 WQ851988 AGM851988 AQI851988 BAE851988 BKA851988 BTW851988 CDS851988 CNO851988 CXK851988 DHG851988 DRC851988 EAY851988 EKU851988 EUQ851988 FEM851988 FOI851988 FYE851988 GIA851988 GRW851988 HBS851988 HLO851988 HVK851988 IFG851988 IPC851988 IYY851988 JIU851988 JSQ851988 KCM851988 KMI851988 KWE851988 LGA851988 LPW851988 LZS851988 MJO851988 MTK851988 NDG851988 NNC851988 NWY851988 OGU851988 OQQ851988 PAM851988 PKI851988 PUE851988 QEA851988 QNW851988 QXS851988 RHO851988 RRK851988 SBG851988 SLC851988 SUY851988 TEU851988 TOQ851988 TYM851988 UII851988 USE851988 VCA851988 VLW851988 VVS851988 WFO851988 WPK851988 WZG851988 S917524 MU917524 WQ917524 AGM917524 AQI917524 BAE917524 BKA917524 BTW917524 CDS917524 CNO917524 CXK917524 DHG917524 DRC917524 EAY917524 EKU917524 EUQ917524 FEM917524 FOI917524 FYE917524 GIA917524 GRW917524 HBS917524 HLO917524 HVK917524 IFG917524 IPC917524 IYY917524 JIU917524 JSQ917524 KCM917524 KMI917524 KWE917524 LGA917524 LPW917524 LZS917524 MJO917524 MTK917524 NDG917524 NNC917524 NWY917524 OGU917524 OQQ917524 PAM917524 PKI917524 PUE917524 QEA917524 QNW917524 QXS917524 RHO917524 RRK917524 SBG917524 SLC917524 SUY917524 TEU917524 TOQ917524 TYM917524 UII917524 USE917524 VCA917524 VLW917524 VVS917524 WFO917524 WPK917524 WZG917524 S983060 MU983060 WQ983060 AGM983060 AQI983060 BAE983060 BKA983060 BTW983060 CDS983060 CNO983060 CXK983060 DHG983060 DRC983060 EAY983060 EKU983060 EUQ983060 FEM983060 FOI983060 FYE983060 GIA983060 GRW983060 HBS983060 HLO983060 HVK983060 IFG983060 IPC983060 IYY983060 JIU983060 JSQ983060 KCM983060 KMI983060 KWE983060 LGA983060 LPW983060 LZS983060 MJO983060 MTK983060 NDG983060 NNC983060 NWY983060 OGU983060 OQQ983060 PAM983060 PKI983060 PUE983060 QEA983060 QNW983060 QXS983060 RHO983060 RRK983060 SBG983060 SLC983060 SUY983060 TEU983060 TOQ983060 TYM983060 UII983060 USE983060 VCA983060 VLW983060 VVS983060 WFO983060 WPK983060 WZG983060 U327700 U393236 MW65556 WS65556 AGO65556 AQK65556 BAG65556 BKC65556 BTY65556 CDU65556 CNQ65556 CXM65556 DHI65556 DRE65556 EBA65556 EKW65556 EUS65556 FEO65556 FOK65556 FYG65556 GIC65556 GRY65556 HBU65556 HLQ65556 HVM65556 IFI65556 IPE65556 IZA65556 JIW65556 JSS65556 KCO65556 KMK65556 KWG65556 LGC65556 LPY65556 LZU65556 MJQ65556 MTM65556 NDI65556 NNE65556 NXA65556 OGW65556 OQS65556 PAO65556 PKK65556 PUG65556 QEC65556 QNY65556 QXU65556 RHQ65556 RRM65556 SBI65556 SLE65556 SVA65556 TEW65556 TOS65556 TYO65556 UIK65556 USG65556 VCC65556 VLY65556 VVU65556 WFQ65556 WPM65556 WZI65556 U458772 MW131092 WS131092 AGO131092 AQK131092 BAG131092 BKC131092 BTY131092 CDU131092 CNQ131092 CXM131092 DHI131092 DRE131092 EBA131092 EKW131092 EUS131092 FEO131092 FOK131092 FYG131092 GIC131092 GRY131092 HBU131092 HLQ131092 HVM131092 IFI131092 IPE131092 IZA131092 JIW131092 JSS131092 KCO131092 KMK131092 KWG131092 LGC131092 LPY131092 LZU131092 MJQ131092 MTM131092 NDI131092 NNE131092 NXA131092 OGW131092 OQS131092 PAO131092 PKK131092 PUG131092 QEC131092 QNY131092 QXU131092 RHQ131092 RRM131092 SBI131092 SLE131092 SVA131092 TEW131092 TOS131092 TYO131092 UIK131092 USG131092 VCC131092 VLY131092 VVU131092 WFQ131092 WPM131092 WZI131092 U524308 MW196628 WS196628 AGO196628 AQK196628 BAG196628 BKC196628 BTY196628 CDU196628 CNQ196628 CXM196628 DHI196628 DRE196628 EBA196628 EKW196628 EUS196628 FEO196628 FOK196628 FYG196628 GIC196628 GRY196628 HBU196628 HLQ196628 HVM196628 IFI196628 IPE196628 IZA196628 JIW196628 JSS196628 KCO196628 KMK196628 KWG196628 LGC196628 LPY196628 LZU196628 MJQ196628 MTM196628 NDI196628 NNE196628 NXA196628 OGW196628 OQS196628 PAO196628 PKK196628 PUG196628 QEC196628 QNY196628 QXU196628 RHQ196628 RRM196628 SBI196628 SLE196628 SVA196628 TEW196628 TOS196628 TYO196628 UIK196628 USG196628 VCC196628 VLY196628 VVU196628 WFQ196628 WPM196628 WZI196628 U589844 MW262164 WS262164 AGO262164 AQK262164 BAG262164 BKC262164 BTY262164 CDU262164 CNQ262164 CXM262164 DHI262164 DRE262164 EBA262164 EKW262164 EUS262164 FEO262164 FOK262164 FYG262164 GIC262164 GRY262164 HBU262164 HLQ262164 HVM262164 IFI262164 IPE262164 IZA262164 JIW262164 JSS262164 KCO262164 KMK262164 KWG262164 LGC262164 LPY262164 LZU262164 MJQ262164 MTM262164 NDI262164 NNE262164 NXA262164 OGW262164 OQS262164 PAO262164 PKK262164 PUG262164 QEC262164 QNY262164 QXU262164 RHQ262164 RRM262164 SBI262164 SLE262164 SVA262164 TEW262164 TOS262164 TYO262164 UIK262164 USG262164 VCC262164 VLY262164 VVU262164 WFQ262164 WPM262164 WZI262164 U655380 MW327700 WS327700 AGO327700 AQK327700 BAG327700 BKC327700 BTY327700 CDU327700 CNQ327700 CXM327700 DHI327700 DRE327700 EBA327700 EKW327700 EUS327700 FEO327700 FOK327700 FYG327700 GIC327700 GRY327700 HBU327700 HLQ327700 HVM327700 IFI327700 IPE327700 IZA327700 JIW327700 JSS327700 KCO327700 KMK327700 KWG327700 LGC327700 LPY327700 LZU327700 MJQ327700 MTM327700 NDI327700 NNE327700 NXA327700 OGW327700 OQS327700 PAO327700 PKK327700 PUG327700 QEC327700 QNY327700 QXU327700 RHQ327700 RRM327700 SBI327700 SLE327700 SVA327700 TEW327700 TOS327700 TYO327700 UIK327700 USG327700 VCC327700 VLY327700 VVU327700 WFQ327700 WPM327700 WZI327700 U720916 MW393236 WS393236 AGO393236 AQK393236 BAG393236 BKC393236 BTY393236 CDU393236 CNQ393236 CXM393236 DHI393236 DRE393236 EBA393236 EKW393236 EUS393236 FEO393236 FOK393236 FYG393236 GIC393236 GRY393236 HBU393236 HLQ393236 HVM393236 IFI393236 IPE393236 IZA393236 JIW393236 JSS393236 KCO393236 KMK393236 KWG393236 LGC393236 LPY393236 LZU393236 MJQ393236 MTM393236 NDI393236 NNE393236 NXA393236 OGW393236 OQS393236 PAO393236 PKK393236 PUG393236 QEC393236 QNY393236 QXU393236 RHQ393236 RRM393236 SBI393236 SLE393236 SVA393236 TEW393236 TOS393236 TYO393236 UIK393236 USG393236 VCC393236 VLY393236 VVU393236 WFQ393236 WPM393236 WZI393236 U786452 MW458772 WS458772 AGO458772 AQK458772 BAG458772 BKC458772 BTY458772 CDU458772 CNQ458772 CXM458772 DHI458772 DRE458772 EBA458772 EKW458772 EUS458772 FEO458772 FOK458772 FYG458772 GIC458772 GRY458772 HBU458772 HLQ458772 HVM458772 IFI458772 IPE458772 IZA458772 JIW458772 JSS458772 KCO458772 KMK458772 KWG458772 LGC458772 LPY458772 LZU458772 MJQ458772 MTM458772 NDI458772 NNE458772 NXA458772 OGW458772 OQS458772 PAO458772 PKK458772 PUG458772 QEC458772 QNY458772 QXU458772 RHQ458772 RRM458772 SBI458772 SLE458772 SVA458772 TEW458772 TOS458772 TYO458772 UIK458772 USG458772 VCC458772 VLY458772 VVU458772 WFQ458772 WPM458772 WZI458772 U851988 MW524308 WS524308 AGO524308 AQK524308 BAG524308 BKC524308 BTY524308 CDU524308 CNQ524308 CXM524308 DHI524308 DRE524308 EBA524308 EKW524308 EUS524308 FEO524308 FOK524308 FYG524308 GIC524308 GRY524308 HBU524308 HLQ524308 HVM524308 IFI524308 IPE524308 IZA524308 JIW524308 JSS524308 KCO524308 KMK524308 KWG524308 LGC524308 LPY524308 LZU524308 MJQ524308 MTM524308 NDI524308 NNE524308 NXA524308 OGW524308 OQS524308 PAO524308 PKK524308 PUG524308 QEC524308 QNY524308 QXU524308 RHQ524308 RRM524308 SBI524308 SLE524308 SVA524308 TEW524308 TOS524308 TYO524308 UIK524308 USG524308 VCC524308 VLY524308 VVU524308 WFQ524308 WPM524308 WZI524308 U917524 MW589844 WS589844 AGO589844 AQK589844 BAG589844 BKC589844 BTY589844 CDU589844 CNQ589844 CXM589844 DHI589844 DRE589844 EBA589844 EKW589844 EUS589844 FEO589844 FOK589844 FYG589844 GIC589844 GRY589844 HBU589844 HLQ589844 HVM589844 IFI589844 IPE589844 IZA589844 JIW589844 JSS589844 KCO589844 KMK589844 KWG589844 LGC589844 LPY589844 LZU589844 MJQ589844 MTM589844 NDI589844 NNE589844 NXA589844 OGW589844 OQS589844 PAO589844 PKK589844 PUG589844 QEC589844 QNY589844 QXU589844 RHQ589844 RRM589844 SBI589844 SLE589844 SVA589844 TEW589844 TOS589844 TYO589844 UIK589844 USG589844 VCC589844 VLY589844 VVU589844 WFQ589844 WPM589844 WZI589844 U983060 MW655380 WS655380 AGO655380 AQK655380 BAG655380 BKC655380 BTY655380 CDU655380 CNQ655380 CXM655380 DHI655380 DRE655380 EBA655380 EKW655380 EUS655380 FEO655380 FOK655380 FYG655380 GIC655380 GRY655380 HBU655380 HLQ655380 HVM655380 IFI655380 IPE655380 IZA655380 JIW655380 JSS655380 KCO655380 KMK655380 KWG655380 LGC655380 LPY655380 LZU655380 MJQ655380 MTM655380 NDI655380 NNE655380 NXA655380 OGW655380 OQS655380 PAO655380 PKK655380 PUG655380 QEC655380 QNY655380 QXU655380 RHQ655380 RRM655380 SBI655380 SLE655380 SVA655380 TEW655380 TOS655380 TYO655380 UIK655380 USG655380 VCC655380 VLY655380 VVU655380 WFQ655380 WPM655380 WZI655380 U65556 MW720916 WS720916 AGO720916 AQK720916 BAG720916 BKC720916 BTY720916 CDU720916 CNQ720916 CXM720916 DHI720916 DRE720916 EBA720916 EKW720916 EUS720916 FEO720916 FOK720916 FYG720916 GIC720916 GRY720916 HBU720916 HLQ720916 HVM720916 IFI720916 IPE720916 IZA720916 JIW720916 JSS720916 KCO720916 KMK720916 KWG720916 LGC720916 LPY720916 LZU720916 MJQ720916 MTM720916 NDI720916 NNE720916 NXA720916 OGW720916 OQS720916 PAO720916 PKK720916 PUG720916 QEC720916 QNY720916 QXU720916 RHQ720916 RRM720916 SBI720916 SLE720916 SVA720916 TEW720916 TOS720916 TYO720916 UIK720916 USG720916 VCC720916 VLY720916 VVU720916 WFQ720916 WPM720916 WZI720916 U131092 MW786452 WS786452 AGO786452 AQK786452 BAG786452 BKC786452 BTY786452 CDU786452 CNQ786452 CXM786452 DHI786452 DRE786452 EBA786452 EKW786452 EUS786452 FEO786452 FOK786452 FYG786452 GIC786452 GRY786452 HBU786452 HLQ786452 HVM786452 IFI786452 IPE786452 IZA786452 JIW786452 JSS786452 KCO786452 KMK786452 KWG786452 LGC786452 LPY786452 LZU786452 MJQ786452 MTM786452 NDI786452 NNE786452 NXA786452 OGW786452 OQS786452 PAO786452 PKK786452 PUG786452 QEC786452 QNY786452 QXU786452 RHQ786452 RRM786452 SBI786452 SLE786452 SVA786452 TEW786452 TOS786452 TYO786452 UIK786452 USG786452 VCC786452 VLY786452 VVU786452 WFQ786452 WPM786452 WZI786452 U196628 MW851988 WS851988 AGO851988 AQK851988 BAG851988 BKC851988 BTY851988 CDU851988 CNQ851988 CXM851988 DHI851988 DRE851988 EBA851988 EKW851988 EUS851988 FEO851988 FOK851988 FYG851988 GIC851988 GRY851988 HBU851988 HLQ851988 HVM851988 IFI851988 IPE851988 IZA851988 JIW851988 JSS851988 KCO851988 KMK851988 KWG851988 LGC851988 LPY851988 LZU851988 MJQ851988 MTM851988 NDI851988 NNE851988 NXA851988 OGW851988 OQS851988 PAO851988 PKK851988 PUG851988 QEC851988 QNY851988 QXU851988 RHQ851988 RRM851988 SBI851988 SLE851988 SVA851988 TEW851988 TOS851988 TYO851988 UIK851988 USG851988 VCC851988 VLY851988 VVU851988 WFQ851988 WPM851988 WZI851988 MW917524 WS917524 AGO917524 AQK917524 BAG917524 BKC917524 BTY917524 CDU917524 CNQ917524 CXM917524 DHI917524 DRE917524 EBA917524 EKW917524 EUS917524 FEO917524 FOK917524 FYG917524 GIC917524 GRY917524 HBU917524 HLQ917524 HVM917524 IFI917524 IPE917524 IZA917524 JIW917524 JSS917524 KCO917524 KMK917524 KWG917524 LGC917524 LPY917524 LZU917524 MJQ917524 MTM917524 NDI917524 NNE917524 NXA917524 OGW917524 OQS917524 PAO917524 PKK917524 PUG917524 QEC917524 QNY917524 QXU917524 RHQ917524 RRM917524 SBI917524 SLE917524 SVA917524 TEW917524 TOS917524 TYO917524 UIK917524 USG917524 VCC917524 VLY917524 VVU917524 WFQ917524 WPM917524 WZI917524 WZI983060 MW983060 WS983060 AGO983060 AQK983060 BAG983060 BKC983060 BTY983060 CDU983060 CNQ983060 CXM983060 DHI983060 DRE983060 EBA983060 EKW983060 EUS983060 FEO983060 FOK983060 FYG983060 GIC983060 GRY983060 HBU983060 HLQ983060 HVM983060 IFI983060 IPE983060 IZA983060 JIW983060 JSS983060 KCO983060 KMK983060 KWG983060 LGC983060 LPY983060 LZU983060 MJQ983060 MTM983060 NDI983060 NNE983060 NXA983060 OGW983060 OQS983060 PAO983060 PKK983060 PUG983060 QEC983060 QNY983060 QXU983060 RHQ983060 RRM983060 SBI983060 SLE983060 SVA983060 TEW983060 TOS983060 TYO983060 UIK983060 USG983060 VCC983060 VLY983060 VVU983060 WFQ983060 WPM983060 MU24 S24 WZI24 WPM24 WFQ24 VVU24 VLY24 VCC24 USG24 UIK24 TYO24 TOS24 TEW24 SVA24 SLE24 SBI24 RRM24 RHQ24 QXU24 QNY24 QEC24 PUG24 PKK24 PAO24 OQS24 OGW24 NXA24 NNE24 NDI24 MTM24 MJQ24 LZU24 LPY24 LGC24 KWG24 KMK24 KCO24 JSS24 JIW24 IZA24 IPE24 IFI24 HVM24 HLQ24 HBU24 GRY24 GIC24 FYG24 FOK24 FEO24 EUS24 EKW24 EBA24 DRE24 DHI24 CXM24 CNQ24 CDU24 BTY24 BKC24 BAG24 AQK24 AGO24 WS24 WQ24 MW24 WZG24 WPK24 WFO24 VVS24 VLW24 VCA24 USE24 UII24 TYM24 TOQ24 TEU24 SUY24 SLC24 SBG24 RRK24 RHO24 QXS24 QNW24 QEA24 PUE24 PKI24 PAM24 OQQ24 OGU24 NWY24 NNC24 NDG24 MTK24 MJO24 LZS24 LPW24 LGA24 KWE24 KMI24 KCM24 JSQ24 JIU24 IYY24 IPC24 IFG24 HVK24 HLO24 HBS24 GRW24 GIA24 FYE24 FOI24 FEM24 EUQ24 EKU24 EAY24 DRC24 DHG24 CXK24 CNO24 CDS24 BTW24 BKA24 BAE24 AQI24 AGM24 U24 U262164 Z65556 Z131092 Z196628 Z262164 Z327700 Z393236 Z458772 Z524308 Z589844 Z655380 Z720916 Z786452 Z851988 Z917524 Z983060 AB393236 AB458772 AB524308 AB589844 AB655380 AB720916 AB786452 AB851988 AB917524 AB983060 AB65556 AB131092 AB196628 AB262164 AB24 Z24 AB327700 AG65556 AG131092 AG196628 AG262164 AG327700 AG393236 AG458772 AG524308 AG589844 AG655380 AG720916 AG786452 AG851988 AG917524 AG983060 AI393236 AI458772 AI524308 AI589844 AI655380 AI720916 AI786452 AI851988 AI917524 AI983060 AI65556 AI131092 AI196628 AI262164 AI24 AG24 AI327700 AN65556 AN131092 AN196628 AN262164 AN327700 AN393236 AN458772 AN524308 AN589844 AN655380 AN720916 AN786452 AN851988 AN917524 AN983060 AP393236 AP458772 AP524308 AP589844 AP655380 AP720916 AP786452 AP851988 AP917524 AP983060 AP65556 AP131092 AP196628 AP262164 AP24 AN24 AP327700 AU65556 AU131092 AU196628 AU262164 AU327700 AU393236 AU458772 AU524308 AU589844 AU655380 AU720916 AU786452 AU851988 AU917524 AU983060 AW393236 AW458772 AW524308 AW589844 AW655380 AW720916 AW786452 AW851988 AW917524 AW983060 AW65556 AW131092 AW196628 AW262164 AW24 AU24 AW327700 BB65556 BB131092 BB196628 BB262164 BB327700 BB393236 BB458772 BB524308 BB589844 BB655380 BB720916 BB786452 BB851988 BB917524 BB983060 BD393236 BD458772 BD524308 BD589844 BD655380 BD720916 BD786452 BD851988 BD917524 BD983060 BD65556 BD131092 BD196628 BD262164 BD24 BB24 BD327700 BI65556 BI131092 BI196628 BI262164 BI327700 BI393236 BI458772 BI524308 BI589844 BI655380 BI720916 BI786452 BI851988 BI917524 BI983060 BK393236 BK458772 BK524308 BK589844 BK655380 BK720916 BK786452 BK851988 BK917524 BK983060 BK65556 BK131092 BK196628 BK262164 BK24 BI24 BK327700 BP65556 BP131092 BP196628 BP262164 BP327700 BP393236 BP458772 BP524308 BP589844 BP655380 BP720916 BP786452 BP851988 BP917524 BP983060 BR393236 BR458772 BR524308 BR589844 BR655380 BR720916 BR786452 BR851988 BR917524 BR983060 BR65556 BR131092 BR196628 BR262164 BR24 BP24 BR327700 BW65556 BW131092 BW196628 BW262164 BW327700 BW393236 BW458772 BW524308 BW589844 BW655380 BW720916 BW786452 BW851988 BW917524 BW983060 BY393236 BY458772 BY524308 BY589844 BY655380 BY720916 BY786452 BY851988 BY917524 BY983060 BY65556 BY131092 BY196628 BY262164 BY24 BW24 BY327700 CD65556 CD131092 CD196628 CD262164 CD327700 CD393236 CD458772 CD524308 CD589844 CD655380 CD720916 CD786452 CD851988 CD917524 CD983060 CF393236 CF458772 CF524308 CF589844 CF655380 CF720916 CF786452 CF851988 CF917524 CF983060 CF65556 CF131092 CF196628 CF262164 CF24 CD24 CF327700 CK65556 CK131092 CK196628 CK262164 CK327700 CK393236 CK458772 CK524308 CK589844 CK655380 CK720916 CK786452 CK851988 CK917524 CK983060 CM393236 CM458772 CM524308 CM589844 CM655380 CM720916 CM786452 CM851988 CM917524 CM983060 CM65556 CM131092 CM196628 CM262164 CM24 CK24 CM327700 CR65556 CR131092 CR196628 CR262164 CR327700 CR393236 CR458772 CR524308 CR589844 CR655380 CR720916 CR786452 CR851988 CR917524 CR983060 CT393236 CT458772 CT524308 CT589844 CT655380 CT720916 CT786452 CT851988 CT917524 CT983060 CT65556 CT131092 CT196628 CT262164 CT24 CR24 CT327700 CY65556 CY131092 CY196628 CY262164 CY327700 CY393236 CY458772 CY524308 CY589844 CY655380 CY720916 CY786452 CY851988 CY917524 CY983060 DA393236 DA458772 DA524308 DA589844 DA655380 DA720916 DA786452 DA851988 DA917524 DA983060 DA65556 DA131092 DA196628 DA262164 DA24 CY24 DA327700 DF65556 DF131092 DF196628 DF262164 DF327700 DF393236 DF458772 DF524308 DF589844 DF655380 DF720916 DF786452 DF851988 DF917524 DF983060 DH327700 DH393236 DH458772 DH524308 DH589844 DH655380 DH720916 DH786452 DH851988 DH917524 DH983060 DH65556 DH131092 DH196628 DH262164 DF24 DH24"/>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65556 MT65556 WP65556 AGL65556 AQH65556 BAD65556 BJZ65556 BTV65556 CDR65556 CNN65556 CXJ65556 DHF65556 DRB65556 EAX65556 EKT65556 EUP65556 FEL65556 FOH65556 FYD65556 GHZ65556 GRV65556 HBR65556 HLN65556 HVJ65556 IFF65556 IPB65556 IYX65556 JIT65556 JSP65556 KCL65556 KMH65556 KWD65556 LFZ65556 LPV65556 LZR65556 MJN65556 MTJ65556 NDF65556 NNB65556 NWX65556 OGT65556 OQP65556 PAL65556 PKH65556 PUD65556 QDZ65556 QNV65556 QXR65556 RHN65556 RRJ65556 SBF65556 SLB65556 SUX65556 TET65556 TOP65556 TYL65556 UIH65556 USD65556 VBZ65556 VLV65556 VVR65556 WFN65556 WPJ65556 WZF65556 R131092 MT131092 WP131092 AGL131092 AQH131092 BAD131092 BJZ131092 BTV131092 CDR131092 CNN131092 CXJ131092 DHF131092 DRB131092 EAX131092 EKT131092 EUP131092 FEL131092 FOH131092 FYD131092 GHZ131092 GRV131092 HBR131092 HLN131092 HVJ131092 IFF131092 IPB131092 IYX131092 JIT131092 JSP131092 KCL131092 KMH131092 KWD131092 LFZ131092 LPV131092 LZR131092 MJN131092 MTJ131092 NDF131092 NNB131092 NWX131092 OGT131092 OQP131092 PAL131092 PKH131092 PUD131092 QDZ131092 QNV131092 QXR131092 RHN131092 RRJ131092 SBF131092 SLB131092 SUX131092 TET131092 TOP131092 TYL131092 UIH131092 USD131092 VBZ131092 VLV131092 VVR131092 WFN131092 WPJ131092 WZF131092 R196628 MT196628 WP196628 AGL196628 AQH196628 BAD196628 BJZ196628 BTV196628 CDR196628 CNN196628 CXJ196628 DHF196628 DRB196628 EAX196628 EKT196628 EUP196628 FEL196628 FOH196628 FYD196628 GHZ196628 GRV196628 HBR196628 HLN196628 HVJ196628 IFF196628 IPB196628 IYX196628 JIT196628 JSP196628 KCL196628 KMH196628 KWD196628 LFZ196628 LPV196628 LZR196628 MJN196628 MTJ196628 NDF196628 NNB196628 NWX196628 OGT196628 OQP196628 PAL196628 PKH196628 PUD196628 QDZ196628 QNV196628 QXR196628 RHN196628 RRJ196628 SBF196628 SLB196628 SUX196628 TET196628 TOP196628 TYL196628 UIH196628 USD196628 VBZ196628 VLV196628 VVR196628 WFN196628 WPJ196628 WZF196628 R262164 MT262164 WP262164 AGL262164 AQH262164 BAD262164 BJZ262164 BTV262164 CDR262164 CNN262164 CXJ262164 DHF262164 DRB262164 EAX262164 EKT262164 EUP262164 FEL262164 FOH262164 FYD262164 GHZ262164 GRV262164 HBR262164 HLN262164 HVJ262164 IFF262164 IPB262164 IYX262164 JIT262164 JSP262164 KCL262164 KMH262164 KWD262164 LFZ262164 LPV262164 LZR262164 MJN262164 MTJ262164 NDF262164 NNB262164 NWX262164 OGT262164 OQP262164 PAL262164 PKH262164 PUD262164 QDZ262164 QNV262164 QXR262164 RHN262164 RRJ262164 SBF262164 SLB262164 SUX262164 TET262164 TOP262164 TYL262164 UIH262164 USD262164 VBZ262164 VLV262164 VVR262164 WFN262164 WPJ262164 WZF262164 R327700 MT327700 WP327700 AGL327700 AQH327700 BAD327700 BJZ327700 BTV327700 CDR327700 CNN327700 CXJ327700 DHF327700 DRB327700 EAX327700 EKT327700 EUP327700 FEL327700 FOH327700 FYD327700 GHZ327700 GRV327700 HBR327700 HLN327700 HVJ327700 IFF327700 IPB327700 IYX327700 JIT327700 JSP327700 KCL327700 KMH327700 KWD327700 LFZ327700 LPV327700 LZR327700 MJN327700 MTJ327700 NDF327700 NNB327700 NWX327700 OGT327700 OQP327700 PAL327700 PKH327700 PUD327700 QDZ327700 QNV327700 QXR327700 RHN327700 RRJ327700 SBF327700 SLB327700 SUX327700 TET327700 TOP327700 TYL327700 UIH327700 USD327700 VBZ327700 VLV327700 VVR327700 WFN327700 WPJ327700 WZF327700 R393236 MT393236 WP393236 AGL393236 AQH393236 BAD393236 BJZ393236 BTV393236 CDR393236 CNN393236 CXJ393236 DHF393236 DRB393236 EAX393236 EKT393236 EUP393236 FEL393236 FOH393236 FYD393236 GHZ393236 GRV393236 HBR393236 HLN393236 HVJ393236 IFF393236 IPB393236 IYX393236 JIT393236 JSP393236 KCL393236 KMH393236 KWD393236 LFZ393236 LPV393236 LZR393236 MJN393236 MTJ393236 NDF393236 NNB393236 NWX393236 OGT393236 OQP393236 PAL393236 PKH393236 PUD393236 QDZ393236 QNV393236 QXR393236 RHN393236 RRJ393236 SBF393236 SLB393236 SUX393236 TET393236 TOP393236 TYL393236 UIH393236 USD393236 VBZ393236 VLV393236 VVR393236 WFN393236 WPJ393236 WZF393236 R458772 MT458772 WP458772 AGL458772 AQH458772 BAD458772 BJZ458772 BTV458772 CDR458772 CNN458772 CXJ458772 DHF458772 DRB458772 EAX458772 EKT458772 EUP458772 FEL458772 FOH458772 FYD458772 GHZ458772 GRV458772 HBR458772 HLN458772 HVJ458772 IFF458772 IPB458772 IYX458772 JIT458772 JSP458772 KCL458772 KMH458772 KWD458772 LFZ458772 LPV458772 LZR458772 MJN458772 MTJ458772 NDF458772 NNB458772 NWX458772 OGT458772 OQP458772 PAL458772 PKH458772 PUD458772 QDZ458772 QNV458772 QXR458772 RHN458772 RRJ458772 SBF458772 SLB458772 SUX458772 TET458772 TOP458772 TYL458772 UIH458772 USD458772 VBZ458772 VLV458772 VVR458772 WFN458772 WPJ458772 WZF458772 R524308 MT524308 WP524308 AGL524308 AQH524308 BAD524308 BJZ524308 BTV524308 CDR524308 CNN524308 CXJ524308 DHF524308 DRB524308 EAX524308 EKT524308 EUP524308 FEL524308 FOH524308 FYD524308 GHZ524308 GRV524308 HBR524308 HLN524308 HVJ524308 IFF524308 IPB524308 IYX524308 JIT524308 JSP524308 KCL524308 KMH524308 KWD524308 LFZ524308 LPV524308 LZR524308 MJN524308 MTJ524308 NDF524308 NNB524308 NWX524308 OGT524308 OQP524308 PAL524308 PKH524308 PUD524308 QDZ524308 QNV524308 QXR524308 RHN524308 RRJ524308 SBF524308 SLB524308 SUX524308 TET524308 TOP524308 TYL524308 UIH524308 USD524308 VBZ524308 VLV524308 VVR524308 WFN524308 WPJ524308 WZF524308 R589844 MT589844 WP589844 AGL589844 AQH589844 BAD589844 BJZ589844 BTV589844 CDR589844 CNN589844 CXJ589844 DHF589844 DRB589844 EAX589844 EKT589844 EUP589844 FEL589844 FOH589844 FYD589844 GHZ589844 GRV589844 HBR589844 HLN589844 HVJ589844 IFF589844 IPB589844 IYX589844 JIT589844 JSP589844 KCL589844 KMH589844 KWD589844 LFZ589844 LPV589844 LZR589844 MJN589844 MTJ589844 NDF589844 NNB589844 NWX589844 OGT589844 OQP589844 PAL589844 PKH589844 PUD589844 QDZ589844 QNV589844 QXR589844 RHN589844 RRJ589844 SBF589844 SLB589844 SUX589844 TET589844 TOP589844 TYL589844 UIH589844 USD589844 VBZ589844 VLV589844 VVR589844 WFN589844 WPJ589844 WZF589844 R655380 MT655380 WP655380 AGL655380 AQH655380 BAD655380 BJZ655380 BTV655380 CDR655380 CNN655380 CXJ655380 DHF655380 DRB655380 EAX655380 EKT655380 EUP655380 FEL655380 FOH655380 FYD655380 GHZ655380 GRV655380 HBR655380 HLN655380 HVJ655380 IFF655380 IPB655380 IYX655380 JIT655380 JSP655380 KCL655380 KMH655380 KWD655380 LFZ655380 LPV655380 LZR655380 MJN655380 MTJ655380 NDF655380 NNB655380 NWX655380 OGT655380 OQP655380 PAL655380 PKH655380 PUD655380 QDZ655380 QNV655380 QXR655380 RHN655380 RRJ655380 SBF655380 SLB655380 SUX655380 TET655380 TOP655380 TYL655380 UIH655380 USD655380 VBZ655380 VLV655380 VVR655380 WFN655380 WPJ655380 WZF655380 R720916 MT720916 WP720916 AGL720916 AQH720916 BAD720916 BJZ720916 BTV720916 CDR720916 CNN720916 CXJ720916 DHF720916 DRB720916 EAX720916 EKT720916 EUP720916 FEL720916 FOH720916 FYD720916 GHZ720916 GRV720916 HBR720916 HLN720916 HVJ720916 IFF720916 IPB720916 IYX720916 JIT720916 JSP720916 KCL720916 KMH720916 KWD720916 LFZ720916 LPV720916 LZR720916 MJN720916 MTJ720916 NDF720916 NNB720916 NWX720916 OGT720916 OQP720916 PAL720916 PKH720916 PUD720916 QDZ720916 QNV720916 QXR720916 RHN720916 RRJ720916 SBF720916 SLB720916 SUX720916 TET720916 TOP720916 TYL720916 UIH720916 USD720916 VBZ720916 VLV720916 VVR720916 WFN720916 WPJ720916 WZF720916 R786452 MT786452 WP786452 AGL786452 AQH786452 BAD786452 BJZ786452 BTV786452 CDR786452 CNN786452 CXJ786452 DHF786452 DRB786452 EAX786452 EKT786452 EUP786452 FEL786452 FOH786452 FYD786452 GHZ786452 GRV786452 HBR786452 HLN786452 HVJ786452 IFF786452 IPB786452 IYX786452 JIT786452 JSP786452 KCL786452 KMH786452 KWD786452 LFZ786452 LPV786452 LZR786452 MJN786452 MTJ786452 NDF786452 NNB786452 NWX786452 OGT786452 OQP786452 PAL786452 PKH786452 PUD786452 QDZ786452 QNV786452 QXR786452 RHN786452 RRJ786452 SBF786452 SLB786452 SUX786452 TET786452 TOP786452 TYL786452 UIH786452 USD786452 VBZ786452 VLV786452 VVR786452 WFN786452 WPJ786452 WZF786452 R851988 MT851988 WP851988 AGL851988 AQH851988 BAD851988 BJZ851988 BTV851988 CDR851988 CNN851988 CXJ851988 DHF851988 DRB851988 EAX851988 EKT851988 EUP851988 FEL851988 FOH851988 FYD851988 GHZ851988 GRV851988 HBR851988 HLN851988 HVJ851988 IFF851988 IPB851988 IYX851988 JIT851988 JSP851988 KCL851988 KMH851988 KWD851988 LFZ851988 LPV851988 LZR851988 MJN851988 MTJ851988 NDF851988 NNB851988 NWX851988 OGT851988 OQP851988 PAL851988 PKH851988 PUD851988 QDZ851988 QNV851988 QXR851988 RHN851988 RRJ851988 SBF851988 SLB851988 SUX851988 TET851988 TOP851988 TYL851988 UIH851988 USD851988 VBZ851988 VLV851988 VVR851988 WFN851988 WPJ851988 WZF851988 R917524 MT917524 WP917524 AGL917524 AQH917524 BAD917524 BJZ917524 BTV917524 CDR917524 CNN917524 CXJ917524 DHF917524 DRB917524 EAX917524 EKT917524 EUP917524 FEL917524 FOH917524 FYD917524 GHZ917524 GRV917524 HBR917524 HLN917524 HVJ917524 IFF917524 IPB917524 IYX917524 JIT917524 JSP917524 KCL917524 KMH917524 KWD917524 LFZ917524 LPV917524 LZR917524 MJN917524 MTJ917524 NDF917524 NNB917524 NWX917524 OGT917524 OQP917524 PAL917524 PKH917524 PUD917524 QDZ917524 QNV917524 QXR917524 RHN917524 RRJ917524 SBF917524 SLB917524 SUX917524 TET917524 TOP917524 TYL917524 UIH917524 USD917524 VBZ917524 VLV917524 VVR917524 WFN917524 WPJ917524 WZF917524 R983060 MT983060 WP983060 AGL983060 AQH983060 BAD983060 BJZ983060 BTV983060 CDR983060 CNN983060 CXJ983060 DHF983060 DRB983060 EAX983060 EKT983060 EUP983060 FEL983060 FOH983060 FYD983060 GHZ983060 GRV983060 HBR983060 HLN983060 HVJ983060 IFF983060 IPB983060 IYX983060 JIT983060 JSP983060 KCL983060 KMH983060 KWD983060 LFZ983060 LPV983060 LZR983060 MJN983060 MTJ983060 NDF983060 NNB983060 NWX983060 OGT983060 OQP983060 PAL983060 PKH983060 PUD983060 QDZ983060 QNV983060 QXR983060 RHN983060 RRJ983060 SBF983060 SLB983060 SUX983060 TET983060 TOP983060 TYL983060 UIH983060 USD983060 VBZ983060 VLV983060 VVR983060 WFN983060 WPJ983060 WZF983060 WZH983060 T65556 MV65556 WR65556 AGN65556 AQJ65556 BAF65556 BKB65556 BTX65556 CDT65556 CNP65556 CXL65556 DHH65556 DRD65556 EAZ65556 EKV65556 EUR65556 FEN65556 FOJ65556 FYF65556 GIB65556 GRX65556 HBT65556 HLP65556 HVL65556 IFH65556 IPD65556 IYZ65556 JIV65556 JSR65556 KCN65556 KMJ65556 KWF65556 LGB65556 LPX65556 LZT65556 MJP65556 MTL65556 NDH65556 NND65556 NWZ65556 OGV65556 OQR65556 PAN65556 PKJ65556 PUF65556 QEB65556 QNX65556 QXT65556 RHP65556 RRL65556 SBH65556 SLD65556 SUZ65556 TEV65556 TOR65556 TYN65556 UIJ65556 USF65556 VCB65556 VLX65556 VVT65556 WFP65556 WPL65556 WZH65556 T131092 MV131092 WR131092 AGN131092 AQJ131092 BAF131092 BKB131092 BTX131092 CDT131092 CNP131092 CXL131092 DHH131092 DRD131092 EAZ131092 EKV131092 EUR131092 FEN131092 FOJ131092 FYF131092 GIB131092 GRX131092 HBT131092 HLP131092 HVL131092 IFH131092 IPD131092 IYZ131092 JIV131092 JSR131092 KCN131092 KMJ131092 KWF131092 LGB131092 LPX131092 LZT131092 MJP131092 MTL131092 NDH131092 NND131092 NWZ131092 OGV131092 OQR131092 PAN131092 PKJ131092 PUF131092 QEB131092 QNX131092 QXT131092 RHP131092 RRL131092 SBH131092 SLD131092 SUZ131092 TEV131092 TOR131092 TYN131092 UIJ131092 USF131092 VCB131092 VLX131092 VVT131092 WFP131092 WPL131092 WZH131092 T196628 MV196628 WR196628 AGN196628 AQJ196628 BAF196628 BKB196628 BTX196628 CDT196628 CNP196628 CXL196628 DHH196628 DRD196628 EAZ196628 EKV196628 EUR196628 FEN196628 FOJ196628 FYF196628 GIB196628 GRX196628 HBT196628 HLP196628 HVL196628 IFH196628 IPD196628 IYZ196628 JIV196628 JSR196628 KCN196628 KMJ196628 KWF196628 LGB196628 LPX196628 LZT196628 MJP196628 MTL196628 NDH196628 NND196628 NWZ196628 OGV196628 OQR196628 PAN196628 PKJ196628 PUF196628 QEB196628 QNX196628 QXT196628 RHP196628 RRL196628 SBH196628 SLD196628 SUZ196628 TEV196628 TOR196628 TYN196628 UIJ196628 USF196628 VCB196628 VLX196628 VVT196628 WFP196628 WPL196628 WZH196628 T262164 MV262164 WR262164 AGN262164 AQJ262164 BAF262164 BKB262164 BTX262164 CDT262164 CNP262164 CXL262164 DHH262164 DRD262164 EAZ262164 EKV262164 EUR262164 FEN262164 FOJ262164 FYF262164 GIB262164 GRX262164 HBT262164 HLP262164 HVL262164 IFH262164 IPD262164 IYZ262164 JIV262164 JSR262164 KCN262164 KMJ262164 KWF262164 LGB262164 LPX262164 LZT262164 MJP262164 MTL262164 NDH262164 NND262164 NWZ262164 OGV262164 OQR262164 PAN262164 PKJ262164 PUF262164 QEB262164 QNX262164 QXT262164 RHP262164 RRL262164 SBH262164 SLD262164 SUZ262164 TEV262164 TOR262164 TYN262164 UIJ262164 USF262164 VCB262164 VLX262164 VVT262164 WFP262164 WPL262164 WZH262164 T327700 MV327700 WR327700 AGN327700 AQJ327700 BAF327700 BKB327700 BTX327700 CDT327700 CNP327700 CXL327700 DHH327700 DRD327700 EAZ327700 EKV327700 EUR327700 FEN327700 FOJ327700 FYF327700 GIB327700 GRX327700 HBT327700 HLP327700 HVL327700 IFH327700 IPD327700 IYZ327700 JIV327700 JSR327700 KCN327700 KMJ327700 KWF327700 LGB327700 LPX327700 LZT327700 MJP327700 MTL327700 NDH327700 NND327700 NWZ327700 OGV327700 OQR327700 PAN327700 PKJ327700 PUF327700 QEB327700 QNX327700 QXT327700 RHP327700 RRL327700 SBH327700 SLD327700 SUZ327700 TEV327700 TOR327700 TYN327700 UIJ327700 USF327700 VCB327700 VLX327700 VVT327700 WFP327700 WPL327700 WZH327700 T393236 MV393236 WR393236 AGN393236 AQJ393236 BAF393236 BKB393236 BTX393236 CDT393236 CNP393236 CXL393236 DHH393236 DRD393236 EAZ393236 EKV393236 EUR393236 FEN393236 FOJ393236 FYF393236 GIB393236 GRX393236 HBT393236 HLP393236 HVL393236 IFH393236 IPD393236 IYZ393236 JIV393236 JSR393236 KCN393236 KMJ393236 KWF393236 LGB393236 LPX393236 LZT393236 MJP393236 MTL393236 NDH393236 NND393236 NWZ393236 OGV393236 OQR393236 PAN393236 PKJ393236 PUF393236 QEB393236 QNX393236 QXT393236 RHP393236 RRL393236 SBH393236 SLD393236 SUZ393236 TEV393236 TOR393236 TYN393236 UIJ393236 USF393236 VCB393236 VLX393236 VVT393236 WFP393236 WPL393236 WZH393236 T458772 MV458772 WR458772 AGN458772 AQJ458772 BAF458772 BKB458772 BTX458772 CDT458772 CNP458772 CXL458772 DHH458772 DRD458772 EAZ458772 EKV458772 EUR458772 FEN458772 FOJ458772 FYF458772 GIB458772 GRX458772 HBT458772 HLP458772 HVL458772 IFH458772 IPD458772 IYZ458772 JIV458772 JSR458772 KCN458772 KMJ458772 KWF458772 LGB458772 LPX458772 LZT458772 MJP458772 MTL458772 NDH458772 NND458772 NWZ458772 OGV458772 OQR458772 PAN458772 PKJ458772 PUF458772 QEB458772 QNX458772 QXT458772 RHP458772 RRL458772 SBH458772 SLD458772 SUZ458772 TEV458772 TOR458772 TYN458772 UIJ458772 USF458772 VCB458772 VLX458772 VVT458772 WFP458772 WPL458772 WZH458772 T524308 MV524308 WR524308 AGN524308 AQJ524308 BAF524308 BKB524308 BTX524308 CDT524308 CNP524308 CXL524308 DHH524308 DRD524308 EAZ524308 EKV524308 EUR524308 FEN524308 FOJ524308 FYF524308 GIB524308 GRX524308 HBT524308 HLP524308 HVL524308 IFH524308 IPD524308 IYZ524308 JIV524308 JSR524308 KCN524308 KMJ524308 KWF524308 LGB524308 LPX524308 LZT524308 MJP524308 MTL524308 NDH524308 NND524308 NWZ524308 OGV524308 OQR524308 PAN524308 PKJ524308 PUF524308 QEB524308 QNX524308 QXT524308 RHP524308 RRL524308 SBH524308 SLD524308 SUZ524308 TEV524308 TOR524308 TYN524308 UIJ524308 USF524308 VCB524308 VLX524308 VVT524308 WFP524308 WPL524308 WZH524308 T589844 MV589844 WR589844 AGN589844 AQJ589844 BAF589844 BKB589844 BTX589844 CDT589844 CNP589844 CXL589844 DHH589844 DRD589844 EAZ589844 EKV589844 EUR589844 FEN589844 FOJ589844 FYF589844 GIB589844 GRX589844 HBT589844 HLP589844 HVL589844 IFH589844 IPD589844 IYZ589844 JIV589844 JSR589844 KCN589844 KMJ589844 KWF589844 LGB589844 LPX589844 LZT589844 MJP589844 MTL589844 NDH589844 NND589844 NWZ589844 OGV589844 OQR589844 PAN589844 PKJ589844 PUF589844 QEB589844 QNX589844 QXT589844 RHP589844 RRL589844 SBH589844 SLD589844 SUZ589844 TEV589844 TOR589844 TYN589844 UIJ589844 USF589844 VCB589844 VLX589844 VVT589844 WFP589844 WPL589844 WZH589844 T655380 MV655380 WR655380 AGN655380 AQJ655380 BAF655380 BKB655380 BTX655380 CDT655380 CNP655380 CXL655380 DHH655380 DRD655380 EAZ655380 EKV655380 EUR655380 FEN655380 FOJ655380 FYF655380 GIB655380 GRX655380 HBT655380 HLP655380 HVL655380 IFH655380 IPD655380 IYZ655380 JIV655380 JSR655380 KCN655380 KMJ655380 KWF655380 LGB655380 LPX655380 LZT655380 MJP655380 MTL655380 NDH655380 NND655380 NWZ655380 OGV655380 OQR655380 PAN655380 PKJ655380 PUF655380 QEB655380 QNX655380 QXT655380 RHP655380 RRL655380 SBH655380 SLD655380 SUZ655380 TEV655380 TOR655380 TYN655380 UIJ655380 USF655380 VCB655380 VLX655380 VVT655380 WFP655380 WPL655380 WZH655380 T720916 MV720916 WR720916 AGN720916 AQJ720916 BAF720916 BKB720916 BTX720916 CDT720916 CNP720916 CXL720916 DHH720916 DRD720916 EAZ720916 EKV720916 EUR720916 FEN720916 FOJ720916 FYF720916 GIB720916 GRX720916 HBT720916 HLP720916 HVL720916 IFH720916 IPD720916 IYZ720916 JIV720916 JSR720916 KCN720916 KMJ720916 KWF720916 LGB720916 LPX720916 LZT720916 MJP720916 MTL720916 NDH720916 NND720916 NWZ720916 OGV720916 OQR720916 PAN720916 PKJ720916 PUF720916 QEB720916 QNX720916 QXT720916 RHP720916 RRL720916 SBH720916 SLD720916 SUZ720916 TEV720916 TOR720916 TYN720916 UIJ720916 USF720916 VCB720916 VLX720916 VVT720916 WFP720916 WPL720916 WZH720916 T786452 MV786452 WR786452 AGN786452 AQJ786452 BAF786452 BKB786452 BTX786452 CDT786452 CNP786452 CXL786452 DHH786452 DRD786452 EAZ786452 EKV786452 EUR786452 FEN786452 FOJ786452 FYF786452 GIB786452 GRX786452 HBT786452 HLP786452 HVL786452 IFH786452 IPD786452 IYZ786452 JIV786452 JSR786452 KCN786452 KMJ786452 KWF786452 LGB786452 LPX786452 LZT786452 MJP786452 MTL786452 NDH786452 NND786452 NWZ786452 OGV786452 OQR786452 PAN786452 PKJ786452 PUF786452 QEB786452 QNX786452 QXT786452 RHP786452 RRL786452 SBH786452 SLD786452 SUZ786452 TEV786452 TOR786452 TYN786452 UIJ786452 USF786452 VCB786452 VLX786452 VVT786452 WFP786452 WPL786452 WZH786452 T851988 MV851988 WR851988 AGN851988 AQJ851988 BAF851988 BKB851988 BTX851988 CDT851988 CNP851988 CXL851988 DHH851988 DRD851988 EAZ851988 EKV851988 EUR851988 FEN851988 FOJ851988 FYF851988 GIB851988 GRX851988 HBT851988 HLP851988 HVL851988 IFH851988 IPD851988 IYZ851988 JIV851988 JSR851988 KCN851988 KMJ851988 KWF851988 LGB851988 LPX851988 LZT851988 MJP851988 MTL851988 NDH851988 NND851988 NWZ851988 OGV851988 OQR851988 PAN851988 PKJ851988 PUF851988 QEB851988 QNX851988 QXT851988 RHP851988 RRL851988 SBH851988 SLD851988 SUZ851988 TEV851988 TOR851988 TYN851988 UIJ851988 USF851988 VCB851988 VLX851988 VVT851988 WFP851988 WPL851988 WZH851988 T917524 MV917524 WR917524 AGN917524 AQJ917524 BAF917524 BKB917524 BTX917524 CDT917524 CNP917524 CXL917524 DHH917524 DRD917524 EAZ917524 EKV917524 EUR917524 FEN917524 FOJ917524 FYF917524 GIB917524 GRX917524 HBT917524 HLP917524 HVL917524 IFH917524 IPD917524 IYZ917524 JIV917524 JSR917524 KCN917524 KMJ917524 KWF917524 LGB917524 LPX917524 LZT917524 MJP917524 MTL917524 NDH917524 NND917524 NWZ917524 OGV917524 OQR917524 PAN917524 PKJ917524 PUF917524 QEB917524 QNX917524 QXT917524 RHP917524 RRL917524 SBH917524 SLD917524 SUZ917524 TEV917524 TOR917524 TYN917524 UIJ917524 USF917524 VCB917524 VLX917524 VVT917524 WFP917524 WPL917524 WZH917524 T983060 MV983060 WR983060 AGN983060 AQJ983060 BAF983060 BKB983060 BTX983060 CDT983060 CNP983060 CXL983060 DHH983060 DRD983060 EAZ983060 EKV983060 EUR983060 FEN983060 FOJ983060 FYF983060 GIB983060 GRX983060 HBT983060 HLP983060 HVL983060 IFH983060 IPD983060 IYZ983060 JIV983060 JSR983060 KCN983060 KMJ983060 KWF983060 LGB983060 LPX983060 LZT983060 MJP983060 MTL983060 NDH983060 NND983060 NWZ983060 OGV983060 OQR983060 PAN983060 PKJ983060 PUF983060 QEB983060 QNX983060 QXT983060 RHP983060 RRL983060 SBH983060 SLD983060 SUZ983060 TEV983060 TOR983060 TYN983060 UIJ983060 USF983060 VCB983060 VLX983060 VVT983060 WFP983060 WPL983060 R24 WZH24 WPL24 WFP24 VVT24 VLX24 VCB24 USF24 UIJ24 TYN24 TOR24 TEV24 SUZ24 SLD24 SBH24 RRL24 RHP24 QXT24 QNX24 QEB24 PUF24 PKJ24 PAN24 OQR24 OGV24 NWZ24 NND24 NDH24 MTL24 MJP24 LZT24 LPX24 LGB24 KWF24 KMJ24 KCN24 JSR24 JIV24 IYZ24 IPD24 IFH24 HVL24 HLP24 HBT24 GRX24 GIB24 FYF24 FOJ24 FEN24 EUR24 EKV24 EAZ24 DRD24 DHH24 CXL24 CNP24 CDT24 BTX24 BKB24 BAF24 AQJ24 AGN24 WR24 MV24 T24 WZF24 WPJ24 WFN24 VVR24 VLV24 VBZ24 USD24 UIH24 TYL24 TOP24 TET24 SUX24 SLB24 SBF24 RRJ24 RHN24 QXR24 QNV24 QDZ24 PUD24 PKH24 PAL24 OQP24 OGT24 NWX24 NNB24 NDF24 MTJ24 MJN24 LZR24 LPV24 LFZ24 KWD24 KMH24 KCL24 JSP24 JIT24 IYX24 IPB24 IFF24 HVJ24 HLN24 HBR24 GRV24 GHZ24 FYD24 FOH24 FEL24 EUP24 EKT24 EAX24 DRB24 DHF24 CXJ24 CNN24 CDR24 BTV24 BJZ24 BAD24 AQH24 AGL24 WP24 MT24 Y65556 Y131092 Y196628 Y262164 Y327700 Y393236 Y458772 Y524308 Y589844 Y655380 Y720916 Y786452 Y851988 Y917524 Y983060 AA65556 AA131092 AA196628 AA262164 AA327700 AA393236 AA458772 AA524308 AA589844 AA655380 AA720916 AA786452 AA851988 AA917524 AA983060 Y24 AA24 AF65556 AF131092 AF196628 AF262164 AF327700 AF393236 AF458772 AF524308 AF589844 AF655380 AF720916 AF786452 AF851988 AF917524 AF983060 AH65556 AH131092 AH196628 AH262164 AH327700 AH393236 AH458772 AH524308 AH589844 AH655380 AH720916 AH786452 AH851988 AH917524 AH983060 AF24 AH24 AM65556 AM131092 AM196628 AM262164 AM327700 AM393236 AM458772 AM524308 AM589844 AM655380 AM720916 AM786452 AM851988 AM917524 AM983060 AO65556 AO131092 AO196628 AO262164 AO327700 AO393236 AO458772 AO524308 AO589844 AO655380 AO720916 AO786452 AO851988 AO917524 AO983060 AM24 AO24 AT65556 AT131092 AT196628 AT262164 AT327700 AT393236 AT458772 AT524308 AT589844 AT655380 AT720916 AT786452 AT851988 AT917524 AT983060 AV65556 AV131092 AV196628 AV262164 AV327700 AV393236 AV458772 AV524308 AV589844 AV655380 AV720916 AV786452 AV851988 AV917524 AV983060 AT24 AV24 BA65556 BA131092 BA196628 BA262164 BA327700 BA393236 BA458772 BA524308 BA589844 BA655380 BA720916 BA786452 BA851988 BA917524 BA983060 BC65556 BC131092 BC196628 BC262164 BC327700 BC393236 BC458772 BC524308 BC589844 BC655380 BC720916 BC786452 BC851988 BC917524 BC983060 BA24 BC24 BH65556 BH131092 BH196628 BH262164 BH327700 BH393236 BH458772 BH524308 BH589844 BH655380 BH720916 BH786452 BH851988 BH917524 BH983060 BJ65556 BJ131092 BJ196628 BJ262164 BJ327700 BJ393236 BJ458772 BJ524308 BJ589844 BJ655380 BJ720916 BJ786452 BJ851988 BJ917524 BJ983060 BH24 BJ24 BO65556 BO131092 BO196628 BO262164 BO327700 BO393236 BO458772 BO524308 BO589844 BO655380 BO720916 BO786452 BO851988 BO917524 BO983060 BQ65556 BQ131092 BQ196628 BQ262164 BQ327700 BQ393236 BQ458772 BQ524308 BQ589844 BQ655380 BQ720916 BQ786452 BQ851988 BQ917524 BQ983060 BO24 BQ24 BV65556 BV131092 BV196628 BV262164 BV327700 BV393236 BV458772 BV524308 BV589844 BV655380 BV720916 BV786452 BV851988 BV917524 BV983060 BX65556 BX131092 BX196628 BX262164 BX327700 BX393236 BX458772 BX524308 BX589844 BX655380 BX720916 BX786452 BX851988 BX917524 BX983060 BV24 BX24 CC65556 CC131092 CC196628 CC262164 CC327700 CC393236 CC458772 CC524308 CC589844 CC655380 CC720916 CC786452 CC851988 CC917524 CC983060 CE65556 CE131092 CE196628 CE262164 CE327700 CE393236 CE458772 CE524308 CE589844 CE655380 CE720916 CE786452 CE851988 CE917524 CE983060 CC24 CE24 CJ65556 CJ131092 CJ196628 CJ262164 CJ327700 CJ393236 CJ458772 CJ524308 CJ589844 CJ655380 CJ720916 CJ786452 CJ851988 CJ917524 CJ983060 CL65556 CL131092 CL196628 CL262164 CL327700 CL393236 CL458772 CL524308 CL589844 CL655380 CL720916 CL786452 CL851988 CL917524 CL983060 CJ24 CL24 CQ65556 CQ131092 CQ196628 CQ262164 CQ327700 CQ393236 CQ458772 CQ524308 CQ589844 CQ655380 CQ720916 CQ786452 CQ851988 CQ917524 CQ983060 CS65556 CS131092 CS196628 CS262164 CS327700 CS393236 CS458772 CS524308 CS589844 CS655380 CS720916 CS786452 CS851988 CS917524 CS983060 CQ24 CS24 CX65556 CX131092 CX196628 CX262164 CX327700 CX393236 CX458772 CX524308 CX589844 CX655380 CX720916 CX786452 CX851988 CX917524 CX983060 CZ65556 CZ131092 CZ196628 CZ262164 CZ327700 CZ393236 CZ458772 CZ524308 CZ589844 CZ655380 CZ720916 CZ786452 CZ851988 CZ917524 CZ983060 CX24 CZ24 DE65556 DE131092 DE196628 DE262164 DE327700 DE393236 DE458772 DE524308 DE589844 DE655380 DE720916 DE786452 DE851988 DE917524 DE983060 DG65556 DG131092 DG196628 DG262164 DG327700 DG393236 DG458772 DG524308 DG589844 DG655380 DG720916 DG786452 DG851988 DG917524 DG983060 DE24 DG24"/>
    <dataValidation type="list" allowBlank="1" showInputMessage="1" showErrorMessage="1" errorTitle="Ошибка" error="Выберите значение из списка" sqref="WZA983060 M65556 MO65556 WK65556 AGG65556 AQC65556 AZY65556 BJU65556 BTQ65556 CDM65556 CNI65556 CXE65556 DHA65556 DQW65556 EAS65556 EKO65556 EUK65556 FEG65556 FOC65556 FXY65556 GHU65556 GRQ65556 HBM65556 HLI65556 HVE65556 IFA65556 IOW65556 IYS65556 JIO65556 JSK65556 KCG65556 KMC65556 KVY65556 LFU65556 LPQ65556 LZM65556 MJI65556 MTE65556 NDA65556 NMW65556 NWS65556 OGO65556 OQK65556 PAG65556 PKC65556 PTY65556 QDU65556 QNQ65556 QXM65556 RHI65556 RRE65556 SBA65556 SKW65556 SUS65556 TEO65556 TOK65556 TYG65556 UIC65556 URY65556 VBU65556 VLQ65556 VVM65556 WFI65556 WPE65556 WZA65556 M131092 MO131092 WK131092 AGG131092 AQC131092 AZY131092 BJU131092 BTQ131092 CDM131092 CNI131092 CXE131092 DHA131092 DQW131092 EAS131092 EKO131092 EUK131092 FEG131092 FOC131092 FXY131092 GHU131092 GRQ131092 HBM131092 HLI131092 HVE131092 IFA131092 IOW131092 IYS131092 JIO131092 JSK131092 KCG131092 KMC131092 KVY131092 LFU131092 LPQ131092 LZM131092 MJI131092 MTE131092 NDA131092 NMW131092 NWS131092 OGO131092 OQK131092 PAG131092 PKC131092 PTY131092 QDU131092 QNQ131092 QXM131092 RHI131092 RRE131092 SBA131092 SKW131092 SUS131092 TEO131092 TOK131092 TYG131092 UIC131092 URY131092 VBU131092 VLQ131092 VVM131092 WFI131092 WPE131092 WZA131092 M196628 MO196628 WK196628 AGG196628 AQC196628 AZY196628 BJU196628 BTQ196628 CDM196628 CNI196628 CXE196628 DHA196628 DQW196628 EAS196628 EKO196628 EUK196628 FEG196628 FOC196628 FXY196628 GHU196628 GRQ196628 HBM196628 HLI196628 HVE196628 IFA196628 IOW196628 IYS196628 JIO196628 JSK196628 KCG196628 KMC196628 KVY196628 LFU196628 LPQ196628 LZM196628 MJI196628 MTE196628 NDA196628 NMW196628 NWS196628 OGO196628 OQK196628 PAG196628 PKC196628 PTY196628 QDU196628 QNQ196628 QXM196628 RHI196628 RRE196628 SBA196628 SKW196628 SUS196628 TEO196628 TOK196628 TYG196628 UIC196628 URY196628 VBU196628 VLQ196628 VVM196628 WFI196628 WPE196628 WZA196628 M262164 MO262164 WK262164 AGG262164 AQC262164 AZY262164 BJU262164 BTQ262164 CDM262164 CNI262164 CXE262164 DHA262164 DQW262164 EAS262164 EKO262164 EUK262164 FEG262164 FOC262164 FXY262164 GHU262164 GRQ262164 HBM262164 HLI262164 HVE262164 IFA262164 IOW262164 IYS262164 JIO262164 JSK262164 KCG262164 KMC262164 KVY262164 LFU262164 LPQ262164 LZM262164 MJI262164 MTE262164 NDA262164 NMW262164 NWS262164 OGO262164 OQK262164 PAG262164 PKC262164 PTY262164 QDU262164 QNQ262164 QXM262164 RHI262164 RRE262164 SBA262164 SKW262164 SUS262164 TEO262164 TOK262164 TYG262164 UIC262164 URY262164 VBU262164 VLQ262164 VVM262164 WFI262164 WPE262164 WZA262164 M327700 MO327700 WK327700 AGG327700 AQC327700 AZY327700 BJU327700 BTQ327700 CDM327700 CNI327700 CXE327700 DHA327700 DQW327700 EAS327700 EKO327700 EUK327700 FEG327700 FOC327700 FXY327700 GHU327700 GRQ327700 HBM327700 HLI327700 HVE327700 IFA327700 IOW327700 IYS327700 JIO327700 JSK327700 KCG327700 KMC327700 KVY327700 LFU327700 LPQ327700 LZM327700 MJI327700 MTE327700 NDA327700 NMW327700 NWS327700 OGO327700 OQK327700 PAG327700 PKC327700 PTY327700 QDU327700 QNQ327700 QXM327700 RHI327700 RRE327700 SBA327700 SKW327700 SUS327700 TEO327700 TOK327700 TYG327700 UIC327700 URY327700 VBU327700 VLQ327700 VVM327700 WFI327700 WPE327700 WZA327700 M393236 MO393236 WK393236 AGG393236 AQC393236 AZY393236 BJU393236 BTQ393236 CDM393236 CNI393236 CXE393236 DHA393236 DQW393236 EAS393236 EKO393236 EUK393236 FEG393236 FOC393236 FXY393236 GHU393236 GRQ393236 HBM393236 HLI393236 HVE393236 IFA393236 IOW393236 IYS393236 JIO393236 JSK393236 KCG393236 KMC393236 KVY393236 LFU393236 LPQ393236 LZM393236 MJI393236 MTE393236 NDA393236 NMW393236 NWS393236 OGO393236 OQK393236 PAG393236 PKC393236 PTY393236 QDU393236 QNQ393236 QXM393236 RHI393236 RRE393236 SBA393236 SKW393236 SUS393236 TEO393236 TOK393236 TYG393236 UIC393236 URY393236 VBU393236 VLQ393236 VVM393236 WFI393236 WPE393236 WZA393236 M458772 MO458772 WK458772 AGG458772 AQC458772 AZY458772 BJU458772 BTQ458772 CDM458772 CNI458772 CXE458772 DHA458772 DQW458772 EAS458772 EKO458772 EUK458772 FEG458772 FOC458772 FXY458772 GHU458772 GRQ458772 HBM458772 HLI458772 HVE458772 IFA458772 IOW458772 IYS458772 JIO458772 JSK458772 KCG458772 KMC458772 KVY458772 LFU458772 LPQ458772 LZM458772 MJI458772 MTE458772 NDA458772 NMW458772 NWS458772 OGO458772 OQK458772 PAG458772 PKC458772 PTY458772 QDU458772 QNQ458772 QXM458772 RHI458772 RRE458772 SBA458772 SKW458772 SUS458772 TEO458772 TOK458772 TYG458772 UIC458772 URY458772 VBU458772 VLQ458772 VVM458772 WFI458772 WPE458772 WZA458772 M524308 MO524308 WK524308 AGG524308 AQC524308 AZY524308 BJU524308 BTQ524308 CDM524308 CNI524308 CXE524308 DHA524308 DQW524308 EAS524308 EKO524308 EUK524308 FEG524308 FOC524308 FXY524308 GHU524308 GRQ524308 HBM524308 HLI524308 HVE524308 IFA524308 IOW524308 IYS524308 JIO524308 JSK524308 KCG524308 KMC524308 KVY524308 LFU524308 LPQ524308 LZM524308 MJI524308 MTE524308 NDA524308 NMW524308 NWS524308 OGO524308 OQK524308 PAG524308 PKC524308 PTY524308 QDU524308 QNQ524308 QXM524308 RHI524308 RRE524308 SBA524308 SKW524308 SUS524308 TEO524308 TOK524308 TYG524308 UIC524308 URY524308 VBU524308 VLQ524308 VVM524308 WFI524308 WPE524308 WZA524308 M589844 MO589844 WK589844 AGG589844 AQC589844 AZY589844 BJU589844 BTQ589844 CDM589844 CNI589844 CXE589844 DHA589844 DQW589844 EAS589844 EKO589844 EUK589844 FEG589844 FOC589844 FXY589844 GHU589844 GRQ589844 HBM589844 HLI589844 HVE589844 IFA589844 IOW589844 IYS589844 JIO589844 JSK589844 KCG589844 KMC589844 KVY589844 LFU589844 LPQ589844 LZM589844 MJI589844 MTE589844 NDA589844 NMW589844 NWS589844 OGO589844 OQK589844 PAG589844 PKC589844 PTY589844 QDU589844 QNQ589844 QXM589844 RHI589844 RRE589844 SBA589844 SKW589844 SUS589844 TEO589844 TOK589844 TYG589844 UIC589844 URY589844 VBU589844 VLQ589844 VVM589844 WFI589844 WPE589844 WZA589844 M655380 MO655380 WK655380 AGG655380 AQC655380 AZY655380 BJU655380 BTQ655380 CDM655380 CNI655380 CXE655380 DHA655380 DQW655380 EAS655380 EKO655380 EUK655380 FEG655380 FOC655380 FXY655380 GHU655380 GRQ655380 HBM655380 HLI655380 HVE655380 IFA655380 IOW655380 IYS655380 JIO655380 JSK655380 KCG655380 KMC655380 KVY655380 LFU655380 LPQ655380 LZM655380 MJI655380 MTE655380 NDA655380 NMW655380 NWS655380 OGO655380 OQK655380 PAG655380 PKC655380 PTY655380 QDU655380 QNQ655380 QXM655380 RHI655380 RRE655380 SBA655380 SKW655380 SUS655380 TEO655380 TOK655380 TYG655380 UIC655380 URY655380 VBU655380 VLQ655380 VVM655380 WFI655380 WPE655380 WZA655380 M720916 MO720916 WK720916 AGG720916 AQC720916 AZY720916 BJU720916 BTQ720916 CDM720916 CNI720916 CXE720916 DHA720916 DQW720916 EAS720916 EKO720916 EUK720916 FEG720916 FOC720916 FXY720916 GHU720916 GRQ720916 HBM720916 HLI720916 HVE720916 IFA720916 IOW720916 IYS720916 JIO720916 JSK720916 KCG720916 KMC720916 KVY720916 LFU720916 LPQ720916 LZM720916 MJI720916 MTE720916 NDA720916 NMW720916 NWS720916 OGO720916 OQK720916 PAG720916 PKC720916 PTY720916 QDU720916 QNQ720916 QXM720916 RHI720916 RRE720916 SBA720916 SKW720916 SUS720916 TEO720916 TOK720916 TYG720916 UIC720916 URY720916 VBU720916 VLQ720916 VVM720916 WFI720916 WPE720916 WZA720916 M786452 MO786452 WK786452 AGG786452 AQC786452 AZY786452 BJU786452 BTQ786452 CDM786452 CNI786452 CXE786452 DHA786452 DQW786452 EAS786452 EKO786452 EUK786452 FEG786452 FOC786452 FXY786452 GHU786452 GRQ786452 HBM786452 HLI786452 HVE786452 IFA786452 IOW786452 IYS786452 JIO786452 JSK786452 KCG786452 KMC786452 KVY786452 LFU786452 LPQ786452 LZM786452 MJI786452 MTE786452 NDA786452 NMW786452 NWS786452 OGO786452 OQK786452 PAG786452 PKC786452 PTY786452 QDU786452 QNQ786452 QXM786452 RHI786452 RRE786452 SBA786452 SKW786452 SUS786452 TEO786452 TOK786452 TYG786452 UIC786452 URY786452 VBU786452 VLQ786452 VVM786452 WFI786452 WPE786452 WZA786452 M851988 MO851988 WK851988 AGG851988 AQC851988 AZY851988 BJU851988 BTQ851988 CDM851988 CNI851988 CXE851988 DHA851988 DQW851988 EAS851988 EKO851988 EUK851988 FEG851988 FOC851988 FXY851988 GHU851988 GRQ851988 HBM851988 HLI851988 HVE851988 IFA851988 IOW851988 IYS851988 JIO851988 JSK851988 KCG851988 KMC851988 KVY851988 LFU851988 LPQ851988 LZM851988 MJI851988 MTE851988 NDA851988 NMW851988 NWS851988 OGO851988 OQK851988 PAG851988 PKC851988 PTY851988 QDU851988 QNQ851988 QXM851988 RHI851988 RRE851988 SBA851988 SKW851988 SUS851988 TEO851988 TOK851988 TYG851988 UIC851988 URY851988 VBU851988 VLQ851988 VVM851988 WFI851988 WPE851988 WZA851988 M917524 MO917524 WK917524 AGG917524 AQC917524 AZY917524 BJU917524 BTQ917524 CDM917524 CNI917524 CXE917524 DHA917524 DQW917524 EAS917524 EKO917524 EUK917524 FEG917524 FOC917524 FXY917524 GHU917524 GRQ917524 HBM917524 HLI917524 HVE917524 IFA917524 IOW917524 IYS917524 JIO917524 JSK917524 KCG917524 KMC917524 KVY917524 LFU917524 LPQ917524 LZM917524 MJI917524 MTE917524 NDA917524 NMW917524 NWS917524 OGO917524 OQK917524 PAG917524 PKC917524 PTY917524 QDU917524 QNQ917524 QXM917524 RHI917524 RRE917524 SBA917524 SKW917524 SUS917524 TEO917524 TOK917524 TYG917524 UIC917524 URY917524 VBU917524 VLQ917524 VVM917524 WFI917524 WPE917524 WZA917524 M983060 MO983060 WK983060 AGG983060 AQC983060 AZY983060 BJU983060 BTQ983060 CDM983060 CNI983060 CXE983060 DHA983060 DQW983060 EAS983060 EKO983060 EUK983060 FEG983060 FOC983060 FXY983060 GHU983060 GRQ983060 HBM983060 HLI983060 HVE983060 IFA983060 IOW983060 IYS983060 JIO983060 JSK983060 KCG983060 KMC983060 KVY983060 LFU983060 LPQ983060 LZM983060 MJI983060 MTE983060 NDA983060 NMW983060 NWS983060 OGO983060 OQK983060 PAG983060 PKC983060 PTY983060 QDU983060 QNQ983060 QXM983060 RHI983060 RRE983060 SBA983060 SKW983060 SUS983060 TEO983060 TOK983060 TYG983060 UIC983060 URY983060 VBU983060 VLQ983060 VVM983060 WFI983060 WPE983060 M24 WZA24 WPE24 WFI24 VVM24 VLQ24 VBU24 URY24 UIC24 TYG24 TOK24 TEO24 SUS24 SKW24 SBA24 RRE24 RHI24 QXM24 QNQ24 QDU24 PTY24 PKC24 PAG24 OQK24 OGO24 NWS24 NMW24 NDA24 MTE24 MJI24 LZM24 LPQ24 LFU24 KVY24 KMC24 KCG24 JSK24 JIO24 IYS24 IOW24 IFA24 HVE24 HLI24 HBM24 GRQ24 GHU24 FXY24 FOC24 FEG24 EUK24 EKO24 EAS24 DQW24 DHA24 CXE24 CNI24 CDM24 BTQ24 BJU24 AZY24 AQC24 AGG24 WK24 MO24">
      <formula1>kind_of_heat_transfer</formula1>
    </dataValidation>
    <dataValidation type="list" allowBlank="1" showInputMessage="1" errorTitle="Ошибка" error="Выберите значение из списка" prompt="Выберите значение из списка" sqref="MQ23:MX23 WM23:WT23 AGI23:AGP23 AQE23:AQL23 BAA23:BAH23 BJW23:BKD23 BTS23:BTZ23 CDO23:CDV23 CNK23:CNR23 CXG23:CXN23 DHC23:DHJ23 DQY23:DRF23 EAU23:EBB23 EKQ23:EKX23 EUM23:EUT23 FEI23:FEP23 FOE23:FOL23 FYA23:FYH23 GHW23:GID23 GRS23:GRZ23 HBO23:HBV23 HLK23:HLR23 HVG23:HVN23 IFC23:IFJ23 IOY23:IPF23 IYU23:IZB23 JIQ23:JIX23 JSM23:JST23 KCI23:KCP23 KME23:KML23 KWA23:KWH23 LFW23:LGD23 LPS23:LPZ23 LZO23:LZV23 MJK23:MJR23 MTG23:MTN23 NDC23:NDJ23 NMY23:NNF23 NWU23:NXB23 OGQ23:OGX23 OQM23:OQT23 PAI23:PAP23 PKE23:PKL23 PUA23:PUH23 QDW23:QED23 QNS23:QNZ23 QXO23:QXV23 RHK23:RHR23 RRG23:RRN23 SBC23:SBJ23 SKY23:SLF23 SUU23:SVB23 TEQ23:TEX23 TOM23:TOT23 TYI23:TYP23 UIE23:UIL23 USA23:USH23 VBW23:VCD23 VLS23:VLZ23 VVO23:VVV23 WFK23:WFR23 WPG23:WPN23 WZC23:WZJ23 MQ65555:MX65555 WM65555:WT65555 AGI65555:AGP65555 AQE65555:AQL65555 BAA65555:BAH65555 BJW65555:BKD65555 BTS65555:BTZ65555 CDO65555:CDV65555 CNK65555:CNR65555 CXG65555:CXN65555 DHC65555:DHJ65555 DQY65555:DRF65555 EAU65555:EBB65555 EKQ65555:EKX65555 EUM65555:EUT65555 FEI65555:FEP65555 FOE65555:FOL65555 FYA65555:FYH65555 GHW65555:GID65555 GRS65555:GRZ65555 HBO65555:HBV65555 HLK65555:HLR65555 HVG65555:HVN65555 IFC65555:IFJ65555 IOY65555:IPF65555 IYU65555:IZB65555 JIQ65555:JIX65555 JSM65555:JST65555 KCI65555:KCP65555 KME65555:KML65555 KWA65555:KWH65555 LFW65555:LGD65555 LPS65555:LPZ65555 LZO65555:LZV65555 MJK65555:MJR65555 MTG65555:MTN65555 NDC65555:NDJ65555 NMY65555:NNF65555 NWU65555:NXB65555 OGQ65555:OGX65555 OQM65555:OQT65555 PAI65555:PAP65555 PKE65555:PKL65555 PUA65555:PUH65555 QDW65555:QED65555 QNS65555:QNZ65555 QXO65555:QXV65555 RHK65555:RHR65555 RRG65555:RRN65555 SBC65555:SBJ65555 SKY65555:SLF65555 SUU65555:SVB65555 TEQ65555:TEX65555 TOM65555:TOT65555 TYI65555:TYP65555 UIE65555:UIL65555 USA65555:USH65555 VBW65555:VCD65555 VLS65555:VLZ65555 VVO65555:VVV65555 WFK65555:WFR65555 WPG65555:WPN65555 WZC65555:WZJ65555 MQ131091:MX131091 WM131091:WT131091 AGI131091:AGP131091 AQE131091:AQL131091 BAA131091:BAH131091 BJW131091:BKD131091 BTS131091:BTZ131091 CDO131091:CDV131091 CNK131091:CNR131091 CXG131091:CXN131091 DHC131091:DHJ131091 DQY131091:DRF131091 EAU131091:EBB131091 EKQ131091:EKX131091 EUM131091:EUT131091 FEI131091:FEP131091 FOE131091:FOL131091 FYA131091:FYH131091 GHW131091:GID131091 GRS131091:GRZ131091 HBO131091:HBV131091 HLK131091:HLR131091 HVG131091:HVN131091 IFC131091:IFJ131091 IOY131091:IPF131091 IYU131091:IZB131091 JIQ131091:JIX131091 JSM131091:JST131091 KCI131091:KCP131091 KME131091:KML131091 KWA131091:KWH131091 LFW131091:LGD131091 LPS131091:LPZ131091 LZO131091:LZV131091 MJK131091:MJR131091 MTG131091:MTN131091 NDC131091:NDJ131091 NMY131091:NNF131091 NWU131091:NXB131091 OGQ131091:OGX131091 OQM131091:OQT131091 PAI131091:PAP131091 PKE131091:PKL131091 PUA131091:PUH131091 QDW131091:QED131091 QNS131091:QNZ131091 QXO131091:QXV131091 RHK131091:RHR131091 RRG131091:RRN131091 SBC131091:SBJ131091 SKY131091:SLF131091 SUU131091:SVB131091 TEQ131091:TEX131091 TOM131091:TOT131091 TYI131091:TYP131091 UIE131091:UIL131091 USA131091:USH131091 VBW131091:VCD131091 VLS131091:VLZ131091 VVO131091:VVV131091 WFK131091:WFR131091 WPG131091:WPN131091 WZC131091:WZJ131091 MQ196627:MX196627 WM196627:WT196627 AGI196627:AGP196627 AQE196627:AQL196627 BAA196627:BAH196627 BJW196627:BKD196627 BTS196627:BTZ196627 CDO196627:CDV196627 CNK196627:CNR196627 CXG196627:CXN196627 DHC196627:DHJ196627 DQY196627:DRF196627 EAU196627:EBB196627 EKQ196627:EKX196627 EUM196627:EUT196627 FEI196627:FEP196627 FOE196627:FOL196627 FYA196627:FYH196627 GHW196627:GID196627 GRS196627:GRZ196627 HBO196627:HBV196627 HLK196627:HLR196627 HVG196627:HVN196627 IFC196627:IFJ196627 IOY196627:IPF196627 IYU196627:IZB196627 JIQ196627:JIX196627 JSM196627:JST196627 KCI196627:KCP196627 KME196627:KML196627 KWA196627:KWH196627 LFW196627:LGD196627 LPS196627:LPZ196627 LZO196627:LZV196627 MJK196627:MJR196627 MTG196627:MTN196627 NDC196627:NDJ196627 NMY196627:NNF196627 NWU196627:NXB196627 OGQ196627:OGX196627 OQM196627:OQT196627 PAI196627:PAP196627 PKE196627:PKL196627 PUA196627:PUH196627 QDW196627:QED196627 QNS196627:QNZ196627 QXO196627:QXV196627 RHK196627:RHR196627 RRG196627:RRN196627 SBC196627:SBJ196627 SKY196627:SLF196627 SUU196627:SVB196627 TEQ196627:TEX196627 TOM196627:TOT196627 TYI196627:TYP196627 UIE196627:UIL196627 USA196627:USH196627 VBW196627:VCD196627 VLS196627:VLZ196627 VVO196627:VVV196627 WFK196627:WFR196627 WPG196627:WPN196627 WZC196627:WZJ196627 MQ262163:MX262163 WM262163:WT262163 AGI262163:AGP262163 AQE262163:AQL262163 BAA262163:BAH262163 BJW262163:BKD262163 BTS262163:BTZ262163 CDO262163:CDV262163 CNK262163:CNR262163 CXG262163:CXN262163 DHC262163:DHJ262163 DQY262163:DRF262163 EAU262163:EBB262163 EKQ262163:EKX262163 EUM262163:EUT262163 FEI262163:FEP262163 FOE262163:FOL262163 FYA262163:FYH262163 GHW262163:GID262163 GRS262163:GRZ262163 HBO262163:HBV262163 HLK262163:HLR262163 HVG262163:HVN262163 IFC262163:IFJ262163 IOY262163:IPF262163 IYU262163:IZB262163 JIQ262163:JIX262163 JSM262163:JST262163 KCI262163:KCP262163 KME262163:KML262163 KWA262163:KWH262163 LFW262163:LGD262163 LPS262163:LPZ262163 LZO262163:LZV262163 MJK262163:MJR262163 MTG262163:MTN262163 NDC262163:NDJ262163 NMY262163:NNF262163 NWU262163:NXB262163 OGQ262163:OGX262163 OQM262163:OQT262163 PAI262163:PAP262163 PKE262163:PKL262163 PUA262163:PUH262163 QDW262163:QED262163 QNS262163:QNZ262163 QXO262163:QXV262163 RHK262163:RHR262163 RRG262163:RRN262163 SBC262163:SBJ262163 SKY262163:SLF262163 SUU262163:SVB262163 TEQ262163:TEX262163 TOM262163:TOT262163 TYI262163:TYP262163 UIE262163:UIL262163 USA262163:USH262163 VBW262163:VCD262163 VLS262163:VLZ262163 VVO262163:VVV262163 WFK262163:WFR262163 WPG262163:WPN262163 WZC262163:WZJ262163 MQ327699:MX327699 WM327699:WT327699 AGI327699:AGP327699 AQE327699:AQL327699 BAA327699:BAH327699 BJW327699:BKD327699 BTS327699:BTZ327699 CDO327699:CDV327699 CNK327699:CNR327699 CXG327699:CXN327699 DHC327699:DHJ327699 DQY327699:DRF327699 EAU327699:EBB327699 EKQ327699:EKX327699 EUM327699:EUT327699 FEI327699:FEP327699 FOE327699:FOL327699 FYA327699:FYH327699 GHW327699:GID327699 GRS327699:GRZ327699 HBO327699:HBV327699 HLK327699:HLR327699 HVG327699:HVN327699 IFC327699:IFJ327699 IOY327699:IPF327699 IYU327699:IZB327699 JIQ327699:JIX327699 JSM327699:JST327699 KCI327699:KCP327699 KME327699:KML327699 KWA327699:KWH327699 LFW327699:LGD327699 LPS327699:LPZ327699 LZO327699:LZV327699 MJK327699:MJR327699 MTG327699:MTN327699 NDC327699:NDJ327699 NMY327699:NNF327699 NWU327699:NXB327699 OGQ327699:OGX327699 OQM327699:OQT327699 PAI327699:PAP327699 PKE327699:PKL327699 PUA327699:PUH327699 QDW327699:QED327699 QNS327699:QNZ327699 QXO327699:QXV327699 RHK327699:RHR327699 RRG327699:RRN327699 SBC327699:SBJ327699 SKY327699:SLF327699 SUU327699:SVB327699 TEQ327699:TEX327699 TOM327699:TOT327699 TYI327699:TYP327699 UIE327699:UIL327699 USA327699:USH327699 VBW327699:VCD327699 VLS327699:VLZ327699 VVO327699:VVV327699 WFK327699:WFR327699 WPG327699:WPN327699 WZC327699:WZJ327699 MQ393235:MX393235 WM393235:WT393235 AGI393235:AGP393235 AQE393235:AQL393235 BAA393235:BAH393235 BJW393235:BKD393235 BTS393235:BTZ393235 CDO393235:CDV393235 CNK393235:CNR393235 CXG393235:CXN393235 DHC393235:DHJ393235 DQY393235:DRF393235 EAU393235:EBB393235 EKQ393235:EKX393235 EUM393235:EUT393235 FEI393235:FEP393235 FOE393235:FOL393235 FYA393235:FYH393235 GHW393235:GID393235 GRS393235:GRZ393235 HBO393235:HBV393235 HLK393235:HLR393235 HVG393235:HVN393235 IFC393235:IFJ393235 IOY393235:IPF393235 IYU393235:IZB393235 JIQ393235:JIX393235 JSM393235:JST393235 KCI393235:KCP393235 KME393235:KML393235 KWA393235:KWH393235 LFW393235:LGD393235 LPS393235:LPZ393235 LZO393235:LZV393235 MJK393235:MJR393235 MTG393235:MTN393235 NDC393235:NDJ393235 NMY393235:NNF393235 NWU393235:NXB393235 OGQ393235:OGX393235 OQM393235:OQT393235 PAI393235:PAP393235 PKE393235:PKL393235 PUA393235:PUH393235 QDW393235:QED393235 QNS393235:QNZ393235 QXO393235:QXV393235 RHK393235:RHR393235 RRG393235:RRN393235 SBC393235:SBJ393235 SKY393235:SLF393235 SUU393235:SVB393235 TEQ393235:TEX393235 TOM393235:TOT393235 TYI393235:TYP393235 UIE393235:UIL393235 USA393235:USH393235 VBW393235:VCD393235 VLS393235:VLZ393235 VVO393235:VVV393235 WFK393235:WFR393235 WPG393235:WPN393235 WZC393235:WZJ393235 MQ458771:MX458771 WM458771:WT458771 AGI458771:AGP458771 AQE458771:AQL458771 BAA458771:BAH458771 BJW458771:BKD458771 BTS458771:BTZ458771 CDO458771:CDV458771 CNK458771:CNR458771 CXG458771:CXN458771 DHC458771:DHJ458771 DQY458771:DRF458771 EAU458771:EBB458771 EKQ458771:EKX458771 EUM458771:EUT458771 FEI458771:FEP458771 FOE458771:FOL458771 FYA458771:FYH458771 GHW458771:GID458771 GRS458771:GRZ458771 HBO458771:HBV458771 HLK458771:HLR458771 HVG458771:HVN458771 IFC458771:IFJ458771 IOY458771:IPF458771 IYU458771:IZB458771 JIQ458771:JIX458771 JSM458771:JST458771 KCI458771:KCP458771 KME458771:KML458771 KWA458771:KWH458771 LFW458771:LGD458771 LPS458771:LPZ458771 LZO458771:LZV458771 MJK458771:MJR458771 MTG458771:MTN458771 NDC458771:NDJ458771 NMY458771:NNF458771 NWU458771:NXB458771 OGQ458771:OGX458771 OQM458771:OQT458771 PAI458771:PAP458771 PKE458771:PKL458771 PUA458771:PUH458771 QDW458771:QED458771 QNS458771:QNZ458771 QXO458771:QXV458771 RHK458771:RHR458771 RRG458771:RRN458771 SBC458771:SBJ458771 SKY458771:SLF458771 SUU458771:SVB458771 TEQ458771:TEX458771 TOM458771:TOT458771 TYI458771:TYP458771 UIE458771:UIL458771 USA458771:USH458771 VBW458771:VCD458771 VLS458771:VLZ458771 VVO458771:VVV458771 WFK458771:WFR458771 WPG458771:WPN458771 WZC458771:WZJ458771 MQ524307:MX524307 WM524307:WT524307 AGI524307:AGP524307 AQE524307:AQL524307 BAA524307:BAH524307 BJW524307:BKD524307 BTS524307:BTZ524307 CDO524307:CDV524307 CNK524307:CNR524307 CXG524307:CXN524307 DHC524307:DHJ524307 DQY524307:DRF524307 EAU524307:EBB524307 EKQ524307:EKX524307 EUM524307:EUT524307 FEI524307:FEP524307 FOE524307:FOL524307 FYA524307:FYH524307 GHW524307:GID524307 GRS524307:GRZ524307 HBO524307:HBV524307 HLK524307:HLR524307 HVG524307:HVN524307 IFC524307:IFJ524307 IOY524307:IPF524307 IYU524307:IZB524307 JIQ524307:JIX524307 JSM524307:JST524307 KCI524307:KCP524307 KME524307:KML524307 KWA524307:KWH524307 LFW524307:LGD524307 LPS524307:LPZ524307 LZO524307:LZV524307 MJK524307:MJR524307 MTG524307:MTN524307 NDC524307:NDJ524307 NMY524307:NNF524307 NWU524307:NXB524307 OGQ524307:OGX524307 OQM524307:OQT524307 PAI524307:PAP524307 PKE524307:PKL524307 PUA524307:PUH524307 QDW524307:QED524307 QNS524307:QNZ524307 QXO524307:QXV524307 RHK524307:RHR524307 RRG524307:RRN524307 SBC524307:SBJ524307 SKY524307:SLF524307 SUU524307:SVB524307 TEQ524307:TEX524307 TOM524307:TOT524307 TYI524307:TYP524307 UIE524307:UIL524307 USA524307:USH524307 VBW524307:VCD524307 VLS524307:VLZ524307 VVO524307:VVV524307 WFK524307:WFR524307 WPG524307:WPN524307 WZC524307:WZJ524307 MQ589843:MX589843 WM589843:WT589843 AGI589843:AGP589843 AQE589843:AQL589843 BAA589843:BAH589843 BJW589843:BKD589843 BTS589843:BTZ589843 CDO589843:CDV589843 CNK589843:CNR589843 CXG589843:CXN589843 DHC589843:DHJ589843 DQY589843:DRF589843 EAU589843:EBB589843 EKQ589843:EKX589843 EUM589843:EUT589843 FEI589843:FEP589843 FOE589843:FOL589843 FYA589843:FYH589843 GHW589843:GID589843 GRS589843:GRZ589843 HBO589843:HBV589843 HLK589843:HLR589843 HVG589843:HVN589843 IFC589843:IFJ589843 IOY589843:IPF589843 IYU589843:IZB589843 JIQ589843:JIX589843 JSM589843:JST589843 KCI589843:KCP589843 KME589843:KML589843 KWA589843:KWH589843 LFW589843:LGD589843 LPS589843:LPZ589843 LZO589843:LZV589843 MJK589843:MJR589843 MTG589843:MTN589843 NDC589843:NDJ589843 NMY589843:NNF589843 NWU589843:NXB589843 OGQ589843:OGX589843 OQM589843:OQT589843 PAI589843:PAP589843 PKE589843:PKL589843 PUA589843:PUH589843 QDW589843:QED589843 QNS589843:QNZ589843 QXO589843:QXV589843 RHK589843:RHR589843 RRG589843:RRN589843 SBC589843:SBJ589843 SKY589843:SLF589843 SUU589843:SVB589843 TEQ589843:TEX589843 TOM589843:TOT589843 TYI589843:TYP589843 UIE589843:UIL589843 USA589843:USH589843 VBW589843:VCD589843 VLS589843:VLZ589843 VVO589843:VVV589843 WFK589843:WFR589843 WPG589843:WPN589843 WZC589843:WZJ589843 MQ655379:MX655379 WM655379:WT655379 AGI655379:AGP655379 AQE655379:AQL655379 BAA655379:BAH655379 BJW655379:BKD655379 BTS655379:BTZ655379 CDO655379:CDV655379 CNK655379:CNR655379 CXG655379:CXN655379 DHC655379:DHJ655379 DQY655379:DRF655379 EAU655379:EBB655379 EKQ655379:EKX655379 EUM655379:EUT655379 FEI655379:FEP655379 FOE655379:FOL655379 FYA655379:FYH655379 GHW655379:GID655379 GRS655379:GRZ655379 HBO655379:HBV655379 HLK655379:HLR655379 HVG655379:HVN655379 IFC655379:IFJ655379 IOY655379:IPF655379 IYU655379:IZB655379 JIQ655379:JIX655379 JSM655379:JST655379 KCI655379:KCP655379 KME655379:KML655379 KWA655379:KWH655379 LFW655379:LGD655379 LPS655379:LPZ655379 LZO655379:LZV655379 MJK655379:MJR655379 MTG655379:MTN655379 NDC655379:NDJ655379 NMY655379:NNF655379 NWU655379:NXB655379 OGQ655379:OGX655379 OQM655379:OQT655379 PAI655379:PAP655379 PKE655379:PKL655379 PUA655379:PUH655379 QDW655379:QED655379 QNS655379:QNZ655379 QXO655379:QXV655379 RHK655379:RHR655379 RRG655379:RRN655379 SBC655379:SBJ655379 SKY655379:SLF655379 SUU655379:SVB655379 TEQ655379:TEX655379 TOM655379:TOT655379 TYI655379:TYP655379 UIE655379:UIL655379 USA655379:USH655379 VBW655379:VCD655379 VLS655379:VLZ655379 VVO655379:VVV655379 WFK655379:WFR655379 WPG655379:WPN655379 WZC655379:WZJ655379 MQ720915:MX720915 WM720915:WT720915 AGI720915:AGP720915 AQE720915:AQL720915 BAA720915:BAH720915 BJW720915:BKD720915 BTS720915:BTZ720915 CDO720915:CDV720915 CNK720915:CNR720915 CXG720915:CXN720915 DHC720915:DHJ720915 DQY720915:DRF720915 EAU720915:EBB720915 EKQ720915:EKX720915 EUM720915:EUT720915 FEI720915:FEP720915 FOE720915:FOL720915 FYA720915:FYH720915 GHW720915:GID720915 GRS720915:GRZ720915 HBO720915:HBV720915 HLK720915:HLR720915 HVG720915:HVN720915 IFC720915:IFJ720915 IOY720915:IPF720915 IYU720915:IZB720915 JIQ720915:JIX720915 JSM720915:JST720915 KCI720915:KCP720915 KME720915:KML720915 KWA720915:KWH720915 LFW720915:LGD720915 LPS720915:LPZ720915 LZO720915:LZV720915 MJK720915:MJR720915 MTG720915:MTN720915 NDC720915:NDJ720915 NMY720915:NNF720915 NWU720915:NXB720915 OGQ720915:OGX720915 OQM720915:OQT720915 PAI720915:PAP720915 PKE720915:PKL720915 PUA720915:PUH720915 QDW720915:QED720915 QNS720915:QNZ720915 QXO720915:QXV720915 RHK720915:RHR720915 RRG720915:RRN720915 SBC720915:SBJ720915 SKY720915:SLF720915 SUU720915:SVB720915 TEQ720915:TEX720915 TOM720915:TOT720915 TYI720915:TYP720915 UIE720915:UIL720915 USA720915:USH720915 VBW720915:VCD720915 VLS720915:VLZ720915 VVO720915:VVV720915 WFK720915:WFR720915 WPG720915:WPN720915 WZC720915:WZJ720915 MQ786451:MX786451 WM786451:WT786451 AGI786451:AGP786451 AQE786451:AQL786451 BAA786451:BAH786451 BJW786451:BKD786451 BTS786451:BTZ786451 CDO786451:CDV786451 CNK786451:CNR786451 CXG786451:CXN786451 DHC786451:DHJ786451 DQY786451:DRF786451 EAU786451:EBB786451 EKQ786451:EKX786451 EUM786451:EUT786451 FEI786451:FEP786451 FOE786451:FOL786451 FYA786451:FYH786451 GHW786451:GID786451 GRS786451:GRZ786451 HBO786451:HBV786451 HLK786451:HLR786451 HVG786451:HVN786451 IFC786451:IFJ786451 IOY786451:IPF786451 IYU786451:IZB786451 JIQ786451:JIX786451 JSM786451:JST786451 KCI786451:KCP786451 KME786451:KML786451 KWA786451:KWH786451 LFW786451:LGD786451 LPS786451:LPZ786451 LZO786451:LZV786451 MJK786451:MJR786451 MTG786451:MTN786451 NDC786451:NDJ786451 NMY786451:NNF786451 NWU786451:NXB786451 OGQ786451:OGX786451 OQM786451:OQT786451 PAI786451:PAP786451 PKE786451:PKL786451 PUA786451:PUH786451 QDW786451:QED786451 QNS786451:QNZ786451 QXO786451:QXV786451 RHK786451:RHR786451 RRG786451:RRN786451 SBC786451:SBJ786451 SKY786451:SLF786451 SUU786451:SVB786451 TEQ786451:TEX786451 TOM786451:TOT786451 TYI786451:TYP786451 UIE786451:UIL786451 USA786451:USH786451 VBW786451:VCD786451 VLS786451:VLZ786451 VVO786451:VVV786451 WFK786451:WFR786451 WPG786451:WPN786451 WZC786451:WZJ786451 MQ851987:MX851987 WM851987:WT851987 AGI851987:AGP851987 AQE851987:AQL851987 BAA851987:BAH851987 BJW851987:BKD851987 BTS851987:BTZ851987 CDO851987:CDV851987 CNK851987:CNR851987 CXG851987:CXN851987 DHC851987:DHJ851987 DQY851987:DRF851987 EAU851987:EBB851987 EKQ851987:EKX851987 EUM851987:EUT851987 FEI851987:FEP851987 FOE851987:FOL851987 FYA851987:FYH851987 GHW851987:GID851987 GRS851987:GRZ851987 HBO851987:HBV851987 HLK851987:HLR851987 HVG851987:HVN851987 IFC851987:IFJ851987 IOY851987:IPF851987 IYU851987:IZB851987 JIQ851987:JIX851987 JSM851987:JST851987 KCI851987:KCP851987 KME851987:KML851987 KWA851987:KWH851987 LFW851987:LGD851987 LPS851987:LPZ851987 LZO851987:LZV851987 MJK851987:MJR851987 MTG851987:MTN851987 NDC851987:NDJ851987 NMY851987:NNF851987 NWU851987:NXB851987 OGQ851987:OGX851987 OQM851987:OQT851987 PAI851987:PAP851987 PKE851987:PKL851987 PUA851987:PUH851987 QDW851987:QED851987 QNS851987:QNZ851987 QXO851987:QXV851987 RHK851987:RHR851987 RRG851987:RRN851987 SBC851987:SBJ851987 SKY851987:SLF851987 SUU851987:SVB851987 TEQ851987:TEX851987 TOM851987:TOT851987 TYI851987:TYP851987 UIE851987:UIL851987 USA851987:USH851987 VBW851987:VCD851987 VLS851987:VLZ851987 VVO851987:VVV851987 WFK851987:WFR851987 WPG851987:WPN851987 WZC851987:WZJ851987 MQ917523:MX917523 WM917523:WT917523 AGI917523:AGP917523 AQE917523:AQL917523 BAA917523:BAH917523 BJW917523:BKD917523 BTS917523:BTZ917523 CDO917523:CDV917523 CNK917523:CNR917523 CXG917523:CXN917523 DHC917523:DHJ917523 DQY917523:DRF917523 EAU917523:EBB917523 EKQ917523:EKX917523 EUM917523:EUT917523 FEI917523:FEP917523 FOE917523:FOL917523 FYA917523:FYH917523 GHW917523:GID917523 GRS917523:GRZ917523 HBO917523:HBV917523 HLK917523:HLR917523 HVG917523:HVN917523 IFC917523:IFJ917523 IOY917523:IPF917523 IYU917523:IZB917523 JIQ917523:JIX917523 JSM917523:JST917523 KCI917523:KCP917523 KME917523:KML917523 KWA917523:KWH917523 LFW917523:LGD917523 LPS917523:LPZ917523 LZO917523:LZV917523 MJK917523:MJR917523 MTG917523:MTN917523 NDC917523:NDJ917523 NMY917523:NNF917523 NWU917523:NXB917523 OGQ917523:OGX917523 OQM917523:OQT917523 PAI917523:PAP917523 PKE917523:PKL917523 PUA917523:PUH917523 QDW917523:QED917523 QNS917523:QNZ917523 QXO917523:QXV917523 RHK917523:RHR917523 RRG917523:RRN917523 SBC917523:SBJ917523 SKY917523:SLF917523 SUU917523:SVB917523 TEQ917523:TEX917523 TOM917523:TOT917523 TYI917523:TYP917523 UIE917523:UIL917523 USA917523:USH917523 VBW917523:VCD917523 VLS917523:VLZ917523 VVO917523:VVV917523 WFK917523:WFR917523 WPG917523:WPN917523 WZC917523:WZJ917523 WZC983059:WZJ983059 MQ983059:MX983059 WM983059:WT983059 AGI983059:AGP983059 AQE983059:AQL983059 BAA983059:BAH983059 BJW983059:BKD983059 BTS983059:BTZ983059 CDO983059:CDV983059 CNK983059:CNR983059 CXG983059:CXN983059 DHC983059:DHJ983059 DQY983059:DRF983059 EAU983059:EBB983059 EKQ983059:EKX983059 EUM983059:EUT983059 FEI983059:FEP983059 FOE983059:FOL983059 FYA983059:FYH983059 GHW983059:GID983059 GRS983059:GRZ983059 HBO983059:HBV983059 HLK983059:HLR983059 HVG983059:HVN983059 IFC983059:IFJ983059 IOY983059:IPF983059 IYU983059:IZB983059 JIQ983059:JIX983059 JSM983059:JST983059 KCI983059:KCP983059 KME983059:KML983059 KWA983059:KWH983059 LFW983059:LGD983059 LPS983059:LPZ983059 LZO983059:LZV983059 MJK983059:MJR983059 MTG983059:MTN983059 NDC983059:NDJ983059 NMY983059:NNF983059 NWU983059:NXB983059 OGQ983059:OGX983059 OQM983059:OQT983059 PAI983059:PAP983059 PKE983059:PKL983059 PUA983059:PUH983059 QDW983059:QED983059 QNS983059:QNZ983059 QXO983059:QXV983059 RHK983059:RHR983059 RRG983059:RRN983059 SBC983059:SBJ983059 SKY983059:SLF983059 SUU983059:SVB983059 TEQ983059:TEX983059 TOM983059:TOT983059 TYI983059:TYP983059 UIE983059:UIL983059 USA983059:USH983059 VBW983059:VCD983059 VLS983059:VLZ983059 VVO983059:VVV983059 WFK983059:WFR983059 WPG983059:WPN983059 O917523:DI917523 O851987:DI851987 O786451:DI786451 O720915:DI720915 O655379:DI655379 O589843:DI589843 O524307:DI524307 O458771:DI458771 O393235:DI393235 O327699:DI327699 O262163:DI262163 O196627:DI196627 O131091:DI131091 O65555:DI65555 O983059:DI983059">
      <formula1>kind_of_cons</formula1>
    </dataValidation>
    <dataValidation type="textLength" operator="lessThanOrEqual" allowBlank="1" showInputMessage="1" showErrorMessage="1" errorTitle="Ошибка" error="Допускается ввод не более 900 символов!" sqref="WZK983054:WZK983061 WPO983054:WPO983061 DJ65550:DJ65557 MY65550:MY65557 WU65550:WU65557 AGQ65550:AGQ65557 AQM65550:AQM65557 BAI65550:BAI65557 BKE65550:BKE65557 BUA65550:BUA65557 CDW65550:CDW65557 CNS65550:CNS65557 CXO65550:CXO65557 DHK65550:DHK65557 DRG65550:DRG65557 EBC65550:EBC65557 EKY65550:EKY65557 EUU65550:EUU65557 FEQ65550:FEQ65557 FOM65550:FOM65557 FYI65550:FYI65557 GIE65550:GIE65557 GSA65550:GSA65557 HBW65550:HBW65557 HLS65550:HLS65557 HVO65550:HVO65557 IFK65550:IFK65557 IPG65550:IPG65557 IZC65550:IZC65557 JIY65550:JIY65557 JSU65550:JSU65557 KCQ65550:KCQ65557 KMM65550:KMM65557 KWI65550:KWI65557 LGE65550:LGE65557 LQA65550:LQA65557 LZW65550:LZW65557 MJS65550:MJS65557 MTO65550:MTO65557 NDK65550:NDK65557 NNG65550:NNG65557 NXC65550:NXC65557 OGY65550:OGY65557 OQU65550:OQU65557 PAQ65550:PAQ65557 PKM65550:PKM65557 PUI65550:PUI65557 QEE65550:QEE65557 QOA65550:QOA65557 QXW65550:QXW65557 RHS65550:RHS65557 RRO65550:RRO65557 SBK65550:SBK65557 SLG65550:SLG65557 SVC65550:SVC65557 TEY65550:TEY65557 TOU65550:TOU65557 TYQ65550:TYQ65557 UIM65550:UIM65557 USI65550:USI65557 VCE65550:VCE65557 VMA65550:VMA65557 VVW65550:VVW65557 WFS65550:WFS65557 WPO65550:WPO65557 WZK65550:WZK65557 DJ131086:DJ131093 MY131086:MY131093 WU131086:WU131093 AGQ131086:AGQ131093 AQM131086:AQM131093 BAI131086:BAI131093 BKE131086:BKE131093 BUA131086:BUA131093 CDW131086:CDW131093 CNS131086:CNS131093 CXO131086:CXO131093 DHK131086:DHK131093 DRG131086:DRG131093 EBC131086:EBC131093 EKY131086:EKY131093 EUU131086:EUU131093 FEQ131086:FEQ131093 FOM131086:FOM131093 FYI131086:FYI131093 GIE131086:GIE131093 GSA131086:GSA131093 HBW131086:HBW131093 HLS131086:HLS131093 HVO131086:HVO131093 IFK131086:IFK131093 IPG131086:IPG131093 IZC131086:IZC131093 JIY131086:JIY131093 JSU131086:JSU131093 KCQ131086:KCQ131093 KMM131086:KMM131093 KWI131086:KWI131093 LGE131086:LGE131093 LQA131086:LQA131093 LZW131086:LZW131093 MJS131086:MJS131093 MTO131086:MTO131093 NDK131086:NDK131093 NNG131086:NNG131093 NXC131086:NXC131093 OGY131086:OGY131093 OQU131086:OQU131093 PAQ131086:PAQ131093 PKM131086:PKM131093 PUI131086:PUI131093 QEE131086:QEE131093 QOA131086:QOA131093 QXW131086:QXW131093 RHS131086:RHS131093 RRO131086:RRO131093 SBK131086:SBK131093 SLG131086:SLG131093 SVC131086:SVC131093 TEY131086:TEY131093 TOU131086:TOU131093 TYQ131086:TYQ131093 UIM131086:UIM131093 USI131086:USI131093 VCE131086:VCE131093 VMA131086:VMA131093 VVW131086:VVW131093 WFS131086:WFS131093 WPO131086:WPO131093 WZK131086:WZK131093 DJ196622:DJ196629 MY196622:MY196629 WU196622:WU196629 AGQ196622:AGQ196629 AQM196622:AQM196629 BAI196622:BAI196629 BKE196622:BKE196629 BUA196622:BUA196629 CDW196622:CDW196629 CNS196622:CNS196629 CXO196622:CXO196629 DHK196622:DHK196629 DRG196622:DRG196629 EBC196622:EBC196629 EKY196622:EKY196629 EUU196622:EUU196629 FEQ196622:FEQ196629 FOM196622:FOM196629 FYI196622:FYI196629 GIE196622:GIE196629 GSA196622:GSA196629 HBW196622:HBW196629 HLS196622:HLS196629 HVO196622:HVO196629 IFK196622:IFK196629 IPG196622:IPG196629 IZC196622:IZC196629 JIY196622:JIY196629 JSU196622:JSU196629 KCQ196622:KCQ196629 KMM196622:KMM196629 KWI196622:KWI196629 LGE196622:LGE196629 LQA196622:LQA196629 LZW196622:LZW196629 MJS196622:MJS196629 MTO196622:MTO196629 NDK196622:NDK196629 NNG196622:NNG196629 NXC196622:NXC196629 OGY196622:OGY196629 OQU196622:OQU196629 PAQ196622:PAQ196629 PKM196622:PKM196629 PUI196622:PUI196629 QEE196622:QEE196629 QOA196622:QOA196629 QXW196622:QXW196629 RHS196622:RHS196629 RRO196622:RRO196629 SBK196622:SBK196629 SLG196622:SLG196629 SVC196622:SVC196629 TEY196622:TEY196629 TOU196622:TOU196629 TYQ196622:TYQ196629 UIM196622:UIM196629 USI196622:USI196629 VCE196622:VCE196629 VMA196622:VMA196629 VVW196622:VVW196629 WFS196622:WFS196629 WPO196622:WPO196629 WZK196622:WZK196629 DJ262158:DJ262165 MY262158:MY262165 WU262158:WU262165 AGQ262158:AGQ262165 AQM262158:AQM262165 BAI262158:BAI262165 BKE262158:BKE262165 BUA262158:BUA262165 CDW262158:CDW262165 CNS262158:CNS262165 CXO262158:CXO262165 DHK262158:DHK262165 DRG262158:DRG262165 EBC262158:EBC262165 EKY262158:EKY262165 EUU262158:EUU262165 FEQ262158:FEQ262165 FOM262158:FOM262165 FYI262158:FYI262165 GIE262158:GIE262165 GSA262158:GSA262165 HBW262158:HBW262165 HLS262158:HLS262165 HVO262158:HVO262165 IFK262158:IFK262165 IPG262158:IPG262165 IZC262158:IZC262165 JIY262158:JIY262165 JSU262158:JSU262165 KCQ262158:KCQ262165 KMM262158:KMM262165 KWI262158:KWI262165 LGE262158:LGE262165 LQA262158:LQA262165 LZW262158:LZW262165 MJS262158:MJS262165 MTO262158:MTO262165 NDK262158:NDK262165 NNG262158:NNG262165 NXC262158:NXC262165 OGY262158:OGY262165 OQU262158:OQU262165 PAQ262158:PAQ262165 PKM262158:PKM262165 PUI262158:PUI262165 QEE262158:QEE262165 QOA262158:QOA262165 QXW262158:QXW262165 RHS262158:RHS262165 RRO262158:RRO262165 SBK262158:SBK262165 SLG262158:SLG262165 SVC262158:SVC262165 TEY262158:TEY262165 TOU262158:TOU262165 TYQ262158:TYQ262165 UIM262158:UIM262165 USI262158:USI262165 VCE262158:VCE262165 VMA262158:VMA262165 VVW262158:VVW262165 WFS262158:WFS262165 WPO262158:WPO262165 WZK262158:WZK262165 DJ327694:DJ327701 MY327694:MY327701 WU327694:WU327701 AGQ327694:AGQ327701 AQM327694:AQM327701 BAI327694:BAI327701 BKE327694:BKE327701 BUA327694:BUA327701 CDW327694:CDW327701 CNS327694:CNS327701 CXO327694:CXO327701 DHK327694:DHK327701 DRG327694:DRG327701 EBC327694:EBC327701 EKY327694:EKY327701 EUU327694:EUU327701 FEQ327694:FEQ327701 FOM327694:FOM327701 FYI327694:FYI327701 GIE327694:GIE327701 GSA327694:GSA327701 HBW327694:HBW327701 HLS327694:HLS327701 HVO327694:HVO327701 IFK327694:IFK327701 IPG327694:IPG327701 IZC327694:IZC327701 JIY327694:JIY327701 JSU327694:JSU327701 KCQ327694:KCQ327701 KMM327694:KMM327701 KWI327694:KWI327701 LGE327694:LGE327701 LQA327694:LQA327701 LZW327694:LZW327701 MJS327694:MJS327701 MTO327694:MTO327701 NDK327694:NDK327701 NNG327694:NNG327701 NXC327694:NXC327701 OGY327694:OGY327701 OQU327694:OQU327701 PAQ327694:PAQ327701 PKM327694:PKM327701 PUI327694:PUI327701 QEE327694:QEE327701 QOA327694:QOA327701 QXW327694:QXW327701 RHS327694:RHS327701 RRO327694:RRO327701 SBK327694:SBK327701 SLG327694:SLG327701 SVC327694:SVC327701 TEY327694:TEY327701 TOU327694:TOU327701 TYQ327694:TYQ327701 UIM327694:UIM327701 USI327694:USI327701 VCE327694:VCE327701 VMA327694:VMA327701 VVW327694:VVW327701 WFS327694:WFS327701 WPO327694:WPO327701 WZK327694:WZK327701 DJ393230:DJ393237 MY393230:MY393237 WU393230:WU393237 AGQ393230:AGQ393237 AQM393230:AQM393237 BAI393230:BAI393237 BKE393230:BKE393237 BUA393230:BUA393237 CDW393230:CDW393237 CNS393230:CNS393237 CXO393230:CXO393237 DHK393230:DHK393237 DRG393230:DRG393237 EBC393230:EBC393237 EKY393230:EKY393237 EUU393230:EUU393237 FEQ393230:FEQ393237 FOM393230:FOM393237 FYI393230:FYI393237 GIE393230:GIE393237 GSA393230:GSA393237 HBW393230:HBW393237 HLS393230:HLS393237 HVO393230:HVO393237 IFK393230:IFK393237 IPG393230:IPG393237 IZC393230:IZC393237 JIY393230:JIY393237 JSU393230:JSU393237 KCQ393230:KCQ393237 KMM393230:KMM393237 KWI393230:KWI393237 LGE393230:LGE393237 LQA393230:LQA393237 LZW393230:LZW393237 MJS393230:MJS393237 MTO393230:MTO393237 NDK393230:NDK393237 NNG393230:NNG393237 NXC393230:NXC393237 OGY393230:OGY393237 OQU393230:OQU393237 PAQ393230:PAQ393237 PKM393230:PKM393237 PUI393230:PUI393237 QEE393230:QEE393237 QOA393230:QOA393237 QXW393230:QXW393237 RHS393230:RHS393237 RRO393230:RRO393237 SBK393230:SBK393237 SLG393230:SLG393237 SVC393230:SVC393237 TEY393230:TEY393237 TOU393230:TOU393237 TYQ393230:TYQ393237 UIM393230:UIM393237 USI393230:USI393237 VCE393230:VCE393237 VMA393230:VMA393237 VVW393230:VVW393237 WFS393230:WFS393237 WPO393230:WPO393237 WZK393230:WZK393237 DJ458766:DJ458773 MY458766:MY458773 WU458766:WU458773 AGQ458766:AGQ458773 AQM458766:AQM458773 BAI458766:BAI458773 BKE458766:BKE458773 BUA458766:BUA458773 CDW458766:CDW458773 CNS458766:CNS458773 CXO458766:CXO458773 DHK458766:DHK458773 DRG458766:DRG458773 EBC458766:EBC458773 EKY458766:EKY458773 EUU458766:EUU458773 FEQ458766:FEQ458773 FOM458766:FOM458773 FYI458766:FYI458773 GIE458766:GIE458773 GSA458766:GSA458773 HBW458766:HBW458773 HLS458766:HLS458773 HVO458766:HVO458773 IFK458766:IFK458773 IPG458766:IPG458773 IZC458766:IZC458773 JIY458766:JIY458773 JSU458766:JSU458773 KCQ458766:KCQ458773 KMM458766:KMM458773 KWI458766:KWI458773 LGE458766:LGE458773 LQA458766:LQA458773 LZW458766:LZW458773 MJS458766:MJS458773 MTO458766:MTO458773 NDK458766:NDK458773 NNG458766:NNG458773 NXC458766:NXC458773 OGY458766:OGY458773 OQU458766:OQU458773 PAQ458766:PAQ458773 PKM458766:PKM458773 PUI458766:PUI458773 QEE458766:QEE458773 QOA458766:QOA458773 QXW458766:QXW458773 RHS458766:RHS458773 RRO458766:RRO458773 SBK458766:SBK458773 SLG458766:SLG458773 SVC458766:SVC458773 TEY458766:TEY458773 TOU458766:TOU458773 TYQ458766:TYQ458773 UIM458766:UIM458773 USI458766:USI458773 VCE458766:VCE458773 VMA458766:VMA458773 VVW458766:VVW458773 WFS458766:WFS458773 WPO458766:WPO458773 WZK458766:WZK458773 DJ524302:DJ524309 MY524302:MY524309 WU524302:WU524309 AGQ524302:AGQ524309 AQM524302:AQM524309 BAI524302:BAI524309 BKE524302:BKE524309 BUA524302:BUA524309 CDW524302:CDW524309 CNS524302:CNS524309 CXO524302:CXO524309 DHK524302:DHK524309 DRG524302:DRG524309 EBC524302:EBC524309 EKY524302:EKY524309 EUU524302:EUU524309 FEQ524302:FEQ524309 FOM524302:FOM524309 FYI524302:FYI524309 GIE524302:GIE524309 GSA524302:GSA524309 HBW524302:HBW524309 HLS524302:HLS524309 HVO524302:HVO524309 IFK524302:IFK524309 IPG524302:IPG524309 IZC524302:IZC524309 JIY524302:JIY524309 JSU524302:JSU524309 KCQ524302:KCQ524309 KMM524302:KMM524309 KWI524302:KWI524309 LGE524302:LGE524309 LQA524302:LQA524309 LZW524302:LZW524309 MJS524302:MJS524309 MTO524302:MTO524309 NDK524302:NDK524309 NNG524302:NNG524309 NXC524302:NXC524309 OGY524302:OGY524309 OQU524302:OQU524309 PAQ524302:PAQ524309 PKM524302:PKM524309 PUI524302:PUI524309 QEE524302:QEE524309 QOA524302:QOA524309 QXW524302:QXW524309 RHS524302:RHS524309 RRO524302:RRO524309 SBK524302:SBK524309 SLG524302:SLG524309 SVC524302:SVC524309 TEY524302:TEY524309 TOU524302:TOU524309 TYQ524302:TYQ524309 UIM524302:UIM524309 USI524302:USI524309 VCE524302:VCE524309 VMA524302:VMA524309 VVW524302:VVW524309 WFS524302:WFS524309 WPO524302:WPO524309 WZK524302:WZK524309 DJ589838:DJ589845 MY589838:MY589845 WU589838:WU589845 AGQ589838:AGQ589845 AQM589838:AQM589845 BAI589838:BAI589845 BKE589838:BKE589845 BUA589838:BUA589845 CDW589838:CDW589845 CNS589838:CNS589845 CXO589838:CXO589845 DHK589838:DHK589845 DRG589838:DRG589845 EBC589838:EBC589845 EKY589838:EKY589845 EUU589838:EUU589845 FEQ589838:FEQ589845 FOM589838:FOM589845 FYI589838:FYI589845 GIE589838:GIE589845 GSA589838:GSA589845 HBW589838:HBW589845 HLS589838:HLS589845 HVO589838:HVO589845 IFK589838:IFK589845 IPG589838:IPG589845 IZC589838:IZC589845 JIY589838:JIY589845 JSU589838:JSU589845 KCQ589838:KCQ589845 KMM589838:KMM589845 KWI589838:KWI589845 LGE589838:LGE589845 LQA589838:LQA589845 LZW589838:LZW589845 MJS589838:MJS589845 MTO589838:MTO589845 NDK589838:NDK589845 NNG589838:NNG589845 NXC589838:NXC589845 OGY589838:OGY589845 OQU589838:OQU589845 PAQ589838:PAQ589845 PKM589838:PKM589845 PUI589838:PUI589845 QEE589838:QEE589845 QOA589838:QOA589845 QXW589838:QXW589845 RHS589838:RHS589845 RRO589838:RRO589845 SBK589838:SBK589845 SLG589838:SLG589845 SVC589838:SVC589845 TEY589838:TEY589845 TOU589838:TOU589845 TYQ589838:TYQ589845 UIM589838:UIM589845 USI589838:USI589845 VCE589838:VCE589845 VMA589838:VMA589845 VVW589838:VVW589845 WFS589838:WFS589845 WPO589838:WPO589845 WZK589838:WZK589845 DJ655374:DJ655381 MY655374:MY655381 WU655374:WU655381 AGQ655374:AGQ655381 AQM655374:AQM655381 BAI655374:BAI655381 BKE655374:BKE655381 BUA655374:BUA655381 CDW655374:CDW655381 CNS655374:CNS655381 CXO655374:CXO655381 DHK655374:DHK655381 DRG655374:DRG655381 EBC655374:EBC655381 EKY655374:EKY655381 EUU655374:EUU655381 FEQ655374:FEQ655381 FOM655374:FOM655381 FYI655374:FYI655381 GIE655374:GIE655381 GSA655374:GSA655381 HBW655374:HBW655381 HLS655374:HLS655381 HVO655374:HVO655381 IFK655374:IFK655381 IPG655374:IPG655381 IZC655374:IZC655381 JIY655374:JIY655381 JSU655374:JSU655381 KCQ655374:KCQ655381 KMM655374:KMM655381 KWI655374:KWI655381 LGE655374:LGE655381 LQA655374:LQA655381 LZW655374:LZW655381 MJS655374:MJS655381 MTO655374:MTO655381 NDK655374:NDK655381 NNG655374:NNG655381 NXC655374:NXC655381 OGY655374:OGY655381 OQU655374:OQU655381 PAQ655374:PAQ655381 PKM655374:PKM655381 PUI655374:PUI655381 QEE655374:QEE655381 QOA655374:QOA655381 QXW655374:QXW655381 RHS655374:RHS655381 RRO655374:RRO655381 SBK655374:SBK655381 SLG655374:SLG655381 SVC655374:SVC655381 TEY655374:TEY655381 TOU655374:TOU655381 TYQ655374:TYQ655381 UIM655374:UIM655381 USI655374:USI655381 VCE655374:VCE655381 VMA655374:VMA655381 VVW655374:VVW655381 WFS655374:WFS655381 WPO655374:WPO655381 WZK655374:WZK655381 DJ720910:DJ720917 MY720910:MY720917 WU720910:WU720917 AGQ720910:AGQ720917 AQM720910:AQM720917 BAI720910:BAI720917 BKE720910:BKE720917 BUA720910:BUA720917 CDW720910:CDW720917 CNS720910:CNS720917 CXO720910:CXO720917 DHK720910:DHK720917 DRG720910:DRG720917 EBC720910:EBC720917 EKY720910:EKY720917 EUU720910:EUU720917 FEQ720910:FEQ720917 FOM720910:FOM720917 FYI720910:FYI720917 GIE720910:GIE720917 GSA720910:GSA720917 HBW720910:HBW720917 HLS720910:HLS720917 HVO720910:HVO720917 IFK720910:IFK720917 IPG720910:IPG720917 IZC720910:IZC720917 JIY720910:JIY720917 JSU720910:JSU720917 KCQ720910:KCQ720917 KMM720910:KMM720917 KWI720910:KWI720917 LGE720910:LGE720917 LQA720910:LQA720917 LZW720910:LZW720917 MJS720910:MJS720917 MTO720910:MTO720917 NDK720910:NDK720917 NNG720910:NNG720917 NXC720910:NXC720917 OGY720910:OGY720917 OQU720910:OQU720917 PAQ720910:PAQ720917 PKM720910:PKM720917 PUI720910:PUI720917 QEE720910:QEE720917 QOA720910:QOA720917 QXW720910:QXW720917 RHS720910:RHS720917 RRO720910:RRO720917 SBK720910:SBK720917 SLG720910:SLG720917 SVC720910:SVC720917 TEY720910:TEY720917 TOU720910:TOU720917 TYQ720910:TYQ720917 UIM720910:UIM720917 USI720910:USI720917 VCE720910:VCE720917 VMA720910:VMA720917 VVW720910:VVW720917 WFS720910:WFS720917 WPO720910:WPO720917 WZK720910:WZK720917 DJ786446:DJ786453 MY786446:MY786453 WU786446:WU786453 AGQ786446:AGQ786453 AQM786446:AQM786453 BAI786446:BAI786453 BKE786446:BKE786453 BUA786446:BUA786453 CDW786446:CDW786453 CNS786446:CNS786453 CXO786446:CXO786453 DHK786446:DHK786453 DRG786446:DRG786453 EBC786446:EBC786453 EKY786446:EKY786453 EUU786446:EUU786453 FEQ786446:FEQ786453 FOM786446:FOM786453 FYI786446:FYI786453 GIE786446:GIE786453 GSA786446:GSA786453 HBW786446:HBW786453 HLS786446:HLS786453 HVO786446:HVO786453 IFK786446:IFK786453 IPG786446:IPG786453 IZC786446:IZC786453 JIY786446:JIY786453 JSU786446:JSU786453 KCQ786446:KCQ786453 KMM786446:KMM786453 KWI786446:KWI786453 LGE786446:LGE786453 LQA786446:LQA786453 LZW786446:LZW786453 MJS786446:MJS786453 MTO786446:MTO786453 NDK786446:NDK786453 NNG786446:NNG786453 NXC786446:NXC786453 OGY786446:OGY786453 OQU786446:OQU786453 PAQ786446:PAQ786453 PKM786446:PKM786453 PUI786446:PUI786453 QEE786446:QEE786453 QOA786446:QOA786453 QXW786446:QXW786453 RHS786446:RHS786453 RRO786446:RRO786453 SBK786446:SBK786453 SLG786446:SLG786453 SVC786446:SVC786453 TEY786446:TEY786453 TOU786446:TOU786453 TYQ786446:TYQ786453 UIM786446:UIM786453 USI786446:USI786453 VCE786446:VCE786453 VMA786446:VMA786453 VVW786446:VVW786453 WFS786446:WFS786453 WPO786446:WPO786453 WZK786446:WZK786453 DJ851982:DJ851989 MY851982:MY851989 WU851982:WU851989 AGQ851982:AGQ851989 AQM851982:AQM851989 BAI851982:BAI851989 BKE851982:BKE851989 BUA851982:BUA851989 CDW851982:CDW851989 CNS851982:CNS851989 CXO851982:CXO851989 DHK851982:DHK851989 DRG851982:DRG851989 EBC851982:EBC851989 EKY851982:EKY851989 EUU851982:EUU851989 FEQ851982:FEQ851989 FOM851982:FOM851989 FYI851982:FYI851989 GIE851982:GIE851989 GSA851982:GSA851989 HBW851982:HBW851989 HLS851982:HLS851989 HVO851982:HVO851989 IFK851982:IFK851989 IPG851982:IPG851989 IZC851982:IZC851989 JIY851982:JIY851989 JSU851982:JSU851989 KCQ851982:KCQ851989 KMM851982:KMM851989 KWI851982:KWI851989 LGE851982:LGE851989 LQA851982:LQA851989 LZW851982:LZW851989 MJS851982:MJS851989 MTO851982:MTO851989 NDK851982:NDK851989 NNG851982:NNG851989 NXC851982:NXC851989 OGY851982:OGY851989 OQU851982:OQU851989 PAQ851982:PAQ851989 PKM851982:PKM851989 PUI851982:PUI851989 QEE851982:QEE851989 QOA851982:QOA851989 QXW851982:QXW851989 RHS851982:RHS851989 RRO851982:RRO851989 SBK851982:SBK851989 SLG851982:SLG851989 SVC851982:SVC851989 TEY851982:TEY851989 TOU851982:TOU851989 TYQ851982:TYQ851989 UIM851982:UIM851989 USI851982:USI851989 VCE851982:VCE851989 VMA851982:VMA851989 VVW851982:VVW851989 WFS851982:WFS851989 WPO851982:WPO851989 WZK851982:WZK851989 DJ917518:DJ917525 MY917518:MY917525 WU917518:WU917525 AGQ917518:AGQ917525 AQM917518:AQM917525 BAI917518:BAI917525 BKE917518:BKE917525 BUA917518:BUA917525 CDW917518:CDW917525 CNS917518:CNS917525 CXO917518:CXO917525 DHK917518:DHK917525 DRG917518:DRG917525 EBC917518:EBC917525 EKY917518:EKY917525 EUU917518:EUU917525 FEQ917518:FEQ917525 FOM917518:FOM917525 FYI917518:FYI917525 GIE917518:GIE917525 GSA917518:GSA917525 HBW917518:HBW917525 HLS917518:HLS917525 HVO917518:HVO917525 IFK917518:IFK917525 IPG917518:IPG917525 IZC917518:IZC917525 JIY917518:JIY917525 JSU917518:JSU917525 KCQ917518:KCQ917525 KMM917518:KMM917525 KWI917518:KWI917525 LGE917518:LGE917525 LQA917518:LQA917525 LZW917518:LZW917525 MJS917518:MJS917525 MTO917518:MTO917525 NDK917518:NDK917525 NNG917518:NNG917525 NXC917518:NXC917525 OGY917518:OGY917525 OQU917518:OQU917525 PAQ917518:PAQ917525 PKM917518:PKM917525 PUI917518:PUI917525 QEE917518:QEE917525 QOA917518:QOA917525 QXW917518:QXW917525 RHS917518:RHS917525 RRO917518:RRO917525 SBK917518:SBK917525 SLG917518:SLG917525 SVC917518:SVC917525 TEY917518:TEY917525 TOU917518:TOU917525 TYQ917518:TYQ917525 UIM917518:UIM917525 USI917518:USI917525 VCE917518:VCE917525 VMA917518:VMA917525 VVW917518:VVW917525 WFS917518:WFS917525 WPO917518:WPO917525 WZK917518:WZK917525 DJ983054:DJ983061 MY983054:MY983061 WU983054:WU983061 AGQ983054:AGQ983061 AQM983054:AQM983061 BAI983054:BAI983061 BKE983054:BKE983061 BUA983054:BUA983061 CDW983054:CDW983061 CNS983054:CNS983061 CXO983054:CXO983061 DHK983054:DHK983061 DRG983054:DRG983061 EBC983054:EBC983061 EKY983054:EKY983061 EUU983054:EUU983061 FEQ983054:FEQ983061 FOM983054:FOM983061 FYI983054:FYI983061 GIE983054:GIE983061 GSA983054:GSA983061 HBW983054:HBW983061 HLS983054:HLS983061 HVO983054:HVO983061 IFK983054:IFK983061 IPG983054:IPG983061 IZC983054:IZC983061 JIY983054:JIY983061 JSU983054:JSU983061 KCQ983054:KCQ983061 KMM983054:KMM983061 KWI983054:KWI983061 LGE983054:LGE983061 LQA983054:LQA983061 LZW983054:LZW983061 MJS983054:MJS983061 MTO983054:MTO983061 NDK983054:NDK983061 NNG983054:NNG983061 NXC983054:NXC983061 OGY983054:OGY983061 OQU983054:OQU983061 PAQ983054:PAQ983061 PKM983054:PKM983061 PUI983054:PUI983061 QEE983054:QEE983061 QOA983054:QOA983061 QXW983054:QXW983061 RHS983054:RHS983061 RRO983054:RRO983061 SBK983054:SBK983061 SLG983054:SLG983061 SVC983054:SVC983061 TEY983054:TEY983061 TOU983054:TOU983061 TYQ983054:TYQ983061 UIM983054:UIM983061 USI983054:USI983061 VCE983054:VCE983061 VMA983054:VMA983061 VVW983054:VVW983061 WFS983054:WFS983061 WZK18:WZK25 WPO18:WPO25 WFS18:WFS25 VVW18:VVW25 VMA18:VMA25 VCE18:VCE25 USI18:USI25 UIM18:UIM25 TYQ18:TYQ25 TOU18:TOU25 TEY18:TEY25 SVC18:SVC25 SLG18:SLG25 SBK18:SBK25 RRO18:RRO25 RHS18:RHS25 QXW18:QXW25 QOA18:QOA25 QEE18:QEE25 PUI18:PUI25 PKM18:PKM25 PAQ18:PAQ25 OQU18:OQU25 OGY18:OGY25 NXC18:NXC25 NNG18:NNG25 NDK18:NDK25 MTO18:MTO25 MJS18:MJS25 LZW18:LZW25 LQA18:LQA25 LGE18:LGE25 KWI18:KWI25 KMM18:KMM25 KCQ18:KCQ25 JSU18:JSU25 JIY18:JIY25 IZC18:IZC25 IPG18:IPG25 IFK18:IFK25 HVO18:HVO25 HLS18:HLS25 HBW18:HBW25 GSA18:GSA25 GIE18:GIE25 FYI18:FYI25 FOM18:FOM25 FEQ18:FEQ25 EUU18:EUU25 EKY18:EKY25 EBC18:EBC25 DRG18:DRG25 DHK18:DHK25 CXO18:CXO25 CNS18:CNS25 CDW18:CDW25 BUA18:BUA25 BKE18:BKE25 BAI18:BAI25 AQM18:AQM25 AGQ18:AGQ25 WU18:WU25 MY18:MY25">
      <formula1>900</formula1>
    </dataValidation>
    <dataValidation type="list" allowBlank="1" showInputMessage="1" showErrorMessage="1" errorTitle="Ошибка" error="Выберите значение из списка" sqref="O22 MQ22 WM22 AGI22 AQE22 BAA22 BJW22 BTS22 CDO22 CNK22 CXG22 DHC22 DQY22 EAU22 EKQ22 EUM22 FEI22 FOE22 FYA22 GHW22 GRS22 HBO22 HLK22 HVG22 IFC22 IOY22 IYU22 JIQ22 JSM22 KCI22 KME22 KWA22 LFW22 LPS22 LZO22 MJK22 MTG22 NDC22 NMY22 NWU22 OGQ22 OQM22 PAI22 PKE22 PUA22 QDW22 QNS22 QXO22 RHK22 RRG22 SBC22 SKY22 SUU22 TEQ22 TOM22 TYI22 UIE22 USA22 VBW22 VLS22 VVO22 WFK22 WPG22 WZC22 O65554 MQ65554 WM65554 AGI65554 AQE65554 BAA65554 BJW65554 BTS65554 CDO65554 CNK65554 CXG65554 DHC65554 DQY65554 EAU65554 EKQ65554 EUM65554 FEI65554 FOE65554 FYA65554 GHW65554 GRS65554 HBO65554 HLK65554 HVG65554 IFC65554 IOY65554 IYU65554 JIQ65554 JSM65554 KCI65554 KME65554 KWA65554 LFW65554 LPS65554 LZO65554 MJK65554 MTG65554 NDC65554 NMY65554 NWU65554 OGQ65554 OQM65554 PAI65554 PKE65554 PUA65554 QDW65554 QNS65554 QXO65554 RHK65554 RRG65554 SBC65554 SKY65554 SUU65554 TEQ65554 TOM65554 TYI65554 UIE65554 USA65554 VBW65554 VLS65554 VVO65554 WFK65554 WPG65554 WZC65554 O131090 MQ131090 WM131090 AGI131090 AQE131090 BAA131090 BJW131090 BTS131090 CDO131090 CNK131090 CXG131090 DHC131090 DQY131090 EAU131090 EKQ131090 EUM131090 FEI131090 FOE131090 FYA131090 GHW131090 GRS131090 HBO131090 HLK131090 HVG131090 IFC131090 IOY131090 IYU131090 JIQ131090 JSM131090 KCI131090 KME131090 KWA131090 LFW131090 LPS131090 LZO131090 MJK131090 MTG131090 NDC131090 NMY131090 NWU131090 OGQ131090 OQM131090 PAI131090 PKE131090 PUA131090 QDW131090 QNS131090 QXO131090 RHK131090 RRG131090 SBC131090 SKY131090 SUU131090 TEQ131090 TOM131090 TYI131090 UIE131090 USA131090 VBW131090 VLS131090 VVO131090 WFK131090 WPG131090 WZC131090 O196626 MQ196626 WM196626 AGI196626 AQE196626 BAA196626 BJW196626 BTS196626 CDO196626 CNK196626 CXG196626 DHC196626 DQY196626 EAU196626 EKQ196626 EUM196626 FEI196626 FOE196626 FYA196626 GHW196626 GRS196626 HBO196626 HLK196626 HVG196626 IFC196626 IOY196626 IYU196626 JIQ196626 JSM196626 KCI196626 KME196626 KWA196626 LFW196626 LPS196626 LZO196626 MJK196626 MTG196626 NDC196626 NMY196626 NWU196626 OGQ196626 OQM196626 PAI196626 PKE196626 PUA196626 QDW196626 QNS196626 QXO196626 RHK196626 RRG196626 SBC196626 SKY196626 SUU196626 TEQ196626 TOM196626 TYI196626 UIE196626 USA196626 VBW196626 VLS196626 VVO196626 WFK196626 WPG196626 WZC196626 O262162 MQ262162 WM262162 AGI262162 AQE262162 BAA262162 BJW262162 BTS262162 CDO262162 CNK262162 CXG262162 DHC262162 DQY262162 EAU262162 EKQ262162 EUM262162 FEI262162 FOE262162 FYA262162 GHW262162 GRS262162 HBO262162 HLK262162 HVG262162 IFC262162 IOY262162 IYU262162 JIQ262162 JSM262162 KCI262162 KME262162 KWA262162 LFW262162 LPS262162 LZO262162 MJK262162 MTG262162 NDC262162 NMY262162 NWU262162 OGQ262162 OQM262162 PAI262162 PKE262162 PUA262162 QDW262162 QNS262162 QXO262162 RHK262162 RRG262162 SBC262162 SKY262162 SUU262162 TEQ262162 TOM262162 TYI262162 UIE262162 USA262162 VBW262162 VLS262162 VVO262162 WFK262162 WPG262162 WZC262162 O327698 MQ327698 WM327698 AGI327698 AQE327698 BAA327698 BJW327698 BTS327698 CDO327698 CNK327698 CXG327698 DHC327698 DQY327698 EAU327698 EKQ327698 EUM327698 FEI327698 FOE327698 FYA327698 GHW327698 GRS327698 HBO327698 HLK327698 HVG327698 IFC327698 IOY327698 IYU327698 JIQ327698 JSM327698 KCI327698 KME327698 KWA327698 LFW327698 LPS327698 LZO327698 MJK327698 MTG327698 NDC327698 NMY327698 NWU327698 OGQ327698 OQM327698 PAI327698 PKE327698 PUA327698 QDW327698 QNS327698 QXO327698 RHK327698 RRG327698 SBC327698 SKY327698 SUU327698 TEQ327698 TOM327698 TYI327698 UIE327698 USA327698 VBW327698 VLS327698 VVO327698 WFK327698 WPG327698 WZC327698 O393234 MQ393234 WM393234 AGI393234 AQE393234 BAA393234 BJW393234 BTS393234 CDO393234 CNK393234 CXG393234 DHC393234 DQY393234 EAU393234 EKQ393234 EUM393234 FEI393234 FOE393234 FYA393234 GHW393234 GRS393234 HBO393234 HLK393234 HVG393234 IFC393234 IOY393234 IYU393234 JIQ393234 JSM393234 KCI393234 KME393234 KWA393234 LFW393234 LPS393234 LZO393234 MJK393234 MTG393234 NDC393234 NMY393234 NWU393234 OGQ393234 OQM393234 PAI393234 PKE393234 PUA393234 QDW393234 QNS393234 QXO393234 RHK393234 RRG393234 SBC393234 SKY393234 SUU393234 TEQ393234 TOM393234 TYI393234 UIE393234 USA393234 VBW393234 VLS393234 VVO393234 WFK393234 WPG393234 WZC393234 O458770 MQ458770 WM458770 AGI458770 AQE458770 BAA458770 BJW458770 BTS458770 CDO458770 CNK458770 CXG458770 DHC458770 DQY458770 EAU458770 EKQ458770 EUM458770 FEI458770 FOE458770 FYA458770 GHW458770 GRS458770 HBO458770 HLK458770 HVG458770 IFC458770 IOY458770 IYU458770 JIQ458770 JSM458770 KCI458770 KME458770 KWA458770 LFW458770 LPS458770 LZO458770 MJK458770 MTG458770 NDC458770 NMY458770 NWU458770 OGQ458770 OQM458770 PAI458770 PKE458770 PUA458770 QDW458770 QNS458770 QXO458770 RHK458770 RRG458770 SBC458770 SKY458770 SUU458770 TEQ458770 TOM458770 TYI458770 UIE458770 USA458770 VBW458770 VLS458770 VVO458770 WFK458770 WPG458770 WZC458770 O524306 MQ524306 WM524306 AGI524306 AQE524306 BAA524306 BJW524306 BTS524306 CDO524306 CNK524306 CXG524306 DHC524306 DQY524306 EAU524306 EKQ524306 EUM524306 FEI524306 FOE524306 FYA524306 GHW524306 GRS524306 HBO524306 HLK524306 HVG524306 IFC524306 IOY524306 IYU524306 JIQ524306 JSM524306 KCI524306 KME524306 KWA524306 LFW524306 LPS524306 LZO524306 MJK524306 MTG524306 NDC524306 NMY524306 NWU524306 OGQ524306 OQM524306 PAI524306 PKE524306 PUA524306 QDW524306 QNS524306 QXO524306 RHK524306 RRG524306 SBC524306 SKY524306 SUU524306 TEQ524306 TOM524306 TYI524306 UIE524306 USA524306 VBW524306 VLS524306 VVO524306 WFK524306 WPG524306 WZC524306 O589842 MQ589842 WM589842 AGI589842 AQE589842 BAA589842 BJW589842 BTS589842 CDO589842 CNK589842 CXG589842 DHC589842 DQY589842 EAU589842 EKQ589842 EUM589842 FEI589842 FOE589842 FYA589842 GHW589842 GRS589842 HBO589842 HLK589842 HVG589842 IFC589842 IOY589842 IYU589842 JIQ589842 JSM589842 KCI589842 KME589842 KWA589842 LFW589842 LPS589842 LZO589842 MJK589842 MTG589842 NDC589842 NMY589842 NWU589842 OGQ589842 OQM589842 PAI589842 PKE589842 PUA589842 QDW589842 QNS589842 QXO589842 RHK589842 RRG589842 SBC589842 SKY589842 SUU589842 TEQ589842 TOM589842 TYI589842 UIE589842 USA589842 VBW589842 VLS589842 VVO589842 WFK589842 WPG589842 WZC589842 O655378 MQ655378 WM655378 AGI655378 AQE655378 BAA655378 BJW655378 BTS655378 CDO655378 CNK655378 CXG655378 DHC655378 DQY655378 EAU655378 EKQ655378 EUM655378 FEI655378 FOE655378 FYA655378 GHW655378 GRS655378 HBO655378 HLK655378 HVG655378 IFC655378 IOY655378 IYU655378 JIQ655378 JSM655378 KCI655378 KME655378 KWA655378 LFW655378 LPS655378 LZO655378 MJK655378 MTG655378 NDC655378 NMY655378 NWU655378 OGQ655378 OQM655378 PAI655378 PKE655378 PUA655378 QDW655378 QNS655378 QXO655378 RHK655378 RRG655378 SBC655378 SKY655378 SUU655378 TEQ655378 TOM655378 TYI655378 UIE655378 USA655378 VBW655378 VLS655378 VVO655378 WFK655378 WPG655378 WZC655378 O720914 MQ720914 WM720914 AGI720914 AQE720914 BAA720914 BJW720914 BTS720914 CDO720914 CNK720914 CXG720914 DHC720914 DQY720914 EAU720914 EKQ720914 EUM720914 FEI720914 FOE720914 FYA720914 GHW720914 GRS720914 HBO720914 HLK720914 HVG720914 IFC720914 IOY720914 IYU720914 JIQ720914 JSM720914 KCI720914 KME720914 KWA720914 LFW720914 LPS720914 LZO720914 MJK720914 MTG720914 NDC720914 NMY720914 NWU720914 OGQ720914 OQM720914 PAI720914 PKE720914 PUA720914 QDW720914 QNS720914 QXO720914 RHK720914 RRG720914 SBC720914 SKY720914 SUU720914 TEQ720914 TOM720914 TYI720914 UIE720914 USA720914 VBW720914 VLS720914 VVO720914 WFK720914 WPG720914 WZC720914 O786450 MQ786450 WM786450 AGI786450 AQE786450 BAA786450 BJW786450 BTS786450 CDO786450 CNK786450 CXG786450 DHC786450 DQY786450 EAU786450 EKQ786450 EUM786450 FEI786450 FOE786450 FYA786450 GHW786450 GRS786450 HBO786450 HLK786450 HVG786450 IFC786450 IOY786450 IYU786450 JIQ786450 JSM786450 KCI786450 KME786450 KWA786450 LFW786450 LPS786450 LZO786450 MJK786450 MTG786450 NDC786450 NMY786450 NWU786450 OGQ786450 OQM786450 PAI786450 PKE786450 PUA786450 QDW786450 QNS786450 QXO786450 RHK786450 RRG786450 SBC786450 SKY786450 SUU786450 TEQ786450 TOM786450 TYI786450 UIE786450 USA786450 VBW786450 VLS786450 VVO786450 WFK786450 WPG786450 WZC786450 O851986 MQ851986 WM851986 AGI851986 AQE851986 BAA851986 BJW851986 BTS851986 CDO851986 CNK851986 CXG851986 DHC851986 DQY851986 EAU851986 EKQ851986 EUM851986 FEI851986 FOE851986 FYA851986 GHW851986 GRS851986 HBO851986 HLK851986 HVG851986 IFC851986 IOY851986 IYU851986 JIQ851986 JSM851986 KCI851986 KME851986 KWA851986 LFW851986 LPS851986 LZO851986 MJK851986 MTG851986 NDC851986 NMY851986 NWU851986 OGQ851986 OQM851986 PAI851986 PKE851986 PUA851986 QDW851986 QNS851986 QXO851986 RHK851986 RRG851986 SBC851986 SKY851986 SUU851986 TEQ851986 TOM851986 TYI851986 UIE851986 USA851986 VBW851986 VLS851986 VVO851986 WFK851986 WPG851986 WZC851986 O917522 MQ917522 WM917522 AGI917522 AQE917522 BAA917522 BJW917522 BTS917522 CDO917522 CNK917522 CXG917522 DHC917522 DQY917522 EAU917522 EKQ917522 EUM917522 FEI917522 FOE917522 FYA917522 GHW917522 GRS917522 HBO917522 HLK917522 HVG917522 IFC917522 IOY917522 IYU917522 JIQ917522 JSM917522 KCI917522 KME917522 KWA917522 LFW917522 LPS917522 LZO917522 MJK917522 MTG917522 NDC917522 NMY917522 NWU917522 OGQ917522 OQM917522 PAI917522 PKE917522 PUA917522 QDW917522 QNS917522 QXO917522 RHK917522 RRG917522 SBC917522 SKY917522 SUU917522 TEQ917522 TOM917522 TYI917522 UIE917522 USA917522 VBW917522 VLS917522 VVO917522 WFK917522 WPG917522 WZC917522 O983058 MQ983058 WM983058 AGI983058 AQE983058 BAA983058 BJW983058 BTS983058 CDO983058 CNK983058 CXG983058 DHC983058 DQY983058 EAU983058 EKQ983058 EUM983058 FEI983058 FOE983058 FYA983058 GHW983058 GRS983058 HBO983058 HLK983058 HVG983058 IFC983058 IOY983058 IYU983058 JIQ983058 JSM983058 KCI983058 KME983058 KWA983058 LFW983058 LPS983058 LZO983058 MJK983058 MTG983058 NDC983058 NMY983058 NWU983058 OGQ983058 OQM983058 PAI983058 PKE983058 PUA983058 QDW983058 QNS983058 QXO983058 RHK983058 RRG983058 SBC983058 SKY983058 SUU983058 TEQ983058 TOM983058 TYI983058 UIE983058 USA983058 VBW983058 VLS983058 VVO983058 WFK983058 WPG983058 WZC983058 V22 V65554 V131090 V196626 V262162 V327698 V393234 V458770 V524306 V589842 V655378 V720914 V786450 V851986 V917522 V983058 AC22 AC65554 AC131090 AC196626 AC262162 AC327698 AC393234 AC458770 AC524306 AC589842 AC655378 AC720914 AC786450 AC851986 AC917522 AC983058 AJ22 AJ65554 AJ131090 AJ196626 AJ262162 AJ327698 AJ393234 AJ458770 AJ524306 AJ589842 AJ655378 AJ720914 AJ786450 AJ851986 AJ917522 AJ983058 AQ22 AQ65554 AQ131090 AQ196626 AQ262162 AQ327698 AQ393234 AQ458770 AQ524306 AQ589842 AQ655378 AQ720914 AQ786450 AQ851986 AQ917522 AQ983058 AX22 AX65554 AX131090 AX196626 AX262162 AX327698 AX393234 AX458770 AX524306 AX589842 AX655378 AX720914 AX786450 AX851986 AX917522 AX983058 BE22 BE65554 BE131090 BE196626 BE262162 BE327698 BE393234 BE458770 BE524306 BE589842 BE655378 BE720914 BE786450 BE851986 BE917522 BE983058 BL22 BL65554 BL131090 BL196626 BL262162 BL327698 BL393234 BL458770 BL524306 BL589842 BL655378 BL720914 BL786450 BL851986 BL917522 BL983058 BS22 BS65554 BS131090 BS196626 BS262162 BS327698 BS393234 BS458770 BS524306 BS589842 BS655378 BS720914 BS786450 BS851986 BS917522 BS983058 BZ22 BZ65554 BZ131090 BZ196626 BZ262162 BZ327698 BZ393234 BZ458770 BZ524306 BZ589842 BZ655378 BZ720914 BZ786450 BZ851986 BZ917522 BZ983058 CG22 CG65554 CG131090 CG196626 CG262162 CG327698 CG393234 CG458770 CG524306 CG589842 CG655378 CG720914 CG786450 CG851986 CG917522 CG983058 CN22 CN65554 CN131090 CN196626 CN262162 CN327698 CN393234 CN458770 CN524306 CN589842 CN655378 CN720914 CN786450 CN851986 CN917522 CN983058 CU22 CU65554 CU131090 CU196626 CU262162 CU327698 CU393234 CU458770 CU524306 CU589842 CU655378 CU720914 CU786450 CU851986 CU917522 CU983058 DB22 DB65554 DB131090 DB196626 DB262162 DB327698 DB393234 DB458770 DB524306 DB589842 DB655378 DB720914 DB786450 DB851986 DB917522 DB983058">
      <formula1>kind_of_scheme_in</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opLeftCell="E1" workbookViewId="0">
      <selection activeCell="F7" sqref="F7:F13"/>
    </sheetView>
  </sheetViews>
  <sheetFormatPr defaultColWidth="10.5703125" defaultRowHeight="14.25"/>
  <cols>
    <col min="1" max="1" width="3.7109375" style="187" hidden="1" customWidth="1"/>
    <col min="2" max="4" width="3.7109375" style="76" hidden="1" customWidth="1"/>
    <col min="5" max="5" width="3.7109375" style="188" customWidth="1"/>
    <col min="6" max="6" width="9.7109375" style="86" customWidth="1"/>
    <col min="7" max="7" width="37.7109375" style="86" customWidth="1"/>
    <col min="8" max="8" width="66.85546875" style="86" customWidth="1"/>
    <col min="9" max="9" width="115.7109375" style="86" customWidth="1"/>
    <col min="10" max="11" width="10.5703125" style="76"/>
    <col min="12" max="12" width="11.140625" style="76" customWidth="1"/>
    <col min="13" max="20" width="10.5703125" style="76"/>
    <col min="21" max="16384" width="10.5703125" style="86"/>
  </cols>
  <sheetData>
    <row r="1" spans="1:20">
      <c r="A1" s="187" t="s">
        <v>88</v>
      </c>
    </row>
    <row r="2" spans="1:20" ht="22.5">
      <c r="F2" s="412" t="s">
        <v>103</v>
      </c>
      <c r="G2" s="413"/>
      <c r="H2" s="414"/>
      <c r="I2" s="94"/>
    </row>
    <row r="4" spans="1:20" s="190" customFormat="1" ht="15">
      <c r="A4" s="189"/>
      <c r="B4" s="189"/>
      <c r="C4" s="189"/>
      <c r="D4" s="189"/>
      <c r="F4" s="370" t="s">
        <v>104</v>
      </c>
      <c r="G4" s="370"/>
      <c r="H4" s="370"/>
      <c r="I4" s="415" t="s">
        <v>105</v>
      </c>
      <c r="J4" s="189"/>
      <c r="K4" s="189"/>
      <c r="L4" s="189"/>
      <c r="M4" s="189"/>
      <c r="N4" s="189"/>
      <c r="O4" s="189"/>
      <c r="P4" s="189"/>
      <c r="Q4" s="189"/>
      <c r="R4" s="189"/>
      <c r="S4" s="189"/>
      <c r="T4" s="189"/>
    </row>
    <row r="5" spans="1:20" s="190" customFormat="1" ht="15">
      <c r="A5" s="189"/>
      <c r="B5" s="189"/>
      <c r="C5" s="189"/>
      <c r="D5" s="189"/>
      <c r="F5" s="191" t="s">
        <v>52</v>
      </c>
      <c r="G5" s="192" t="s">
        <v>106</v>
      </c>
      <c r="H5" s="193" t="s">
        <v>107</v>
      </c>
      <c r="I5" s="415"/>
      <c r="J5" s="189"/>
      <c r="K5" s="189"/>
      <c r="L5" s="189"/>
      <c r="M5" s="189"/>
      <c r="N5" s="189"/>
      <c r="O5" s="189"/>
      <c r="P5" s="189"/>
      <c r="Q5" s="189"/>
      <c r="R5" s="189"/>
      <c r="S5" s="189"/>
      <c r="T5" s="189"/>
    </row>
    <row r="6" spans="1:20" s="190" customFormat="1" ht="15">
      <c r="A6" s="189"/>
      <c r="B6" s="189"/>
      <c r="C6" s="189"/>
      <c r="D6" s="189"/>
      <c r="F6" s="194" t="s">
        <v>54</v>
      </c>
      <c r="G6" s="195">
        <v>2</v>
      </c>
      <c r="H6" s="196">
        <v>3</v>
      </c>
      <c r="I6" s="197">
        <v>4</v>
      </c>
      <c r="J6" s="189">
        <v>4</v>
      </c>
      <c r="K6" s="189"/>
      <c r="L6" s="189"/>
      <c r="M6" s="189"/>
      <c r="N6" s="189"/>
      <c r="O6" s="189"/>
      <c r="P6" s="189"/>
      <c r="Q6" s="189"/>
      <c r="R6" s="189"/>
      <c r="S6" s="189"/>
      <c r="T6" s="189"/>
    </row>
    <row r="7" spans="1:20" s="190" customFormat="1" ht="18.75">
      <c r="A7" s="189"/>
      <c r="B7" s="189"/>
      <c r="C7" s="189"/>
      <c r="D7" s="189"/>
      <c r="F7" s="198">
        <v>1</v>
      </c>
      <c r="G7" s="199" t="s">
        <v>108</v>
      </c>
      <c r="H7" s="200" t="s">
        <v>12</v>
      </c>
      <c r="I7" s="201" t="s">
        <v>109</v>
      </c>
      <c r="J7" s="202"/>
      <c r="K7" s="189"/>
      <c r="L7" s="189"/>
      <c r="M7" s="189"/>
      <c r="N7" s="189"/>
      <c r="O7" s="189"/>
      <c r="P7" s="189"/>
      <c r="Q7" s="189"/>
      <c r="R7" s="189"/>
      <c r="S7" s="189"/>
      <c r="T7" s="189"/>
    </row>
    <row r="8" spans="1:20" s="190" customFormat="1" ht="45">
      <c r="A8" s="416">
        <v>1</v>
      </c>
      <c r="B8" s="189"/>
      <c r="C8" s="189"/>
      <c r="D8" s="189"/>
      <c r="F8" s="198" t="s">
        <v>175</v>
      </c>
      <c r="G8" s="199" t="s">
        <v>110</v>
      </c>
      <c r="H8" s="200" t="str">
        <f>IF('[1]Перечень тарифов'!R21="","наименование отсутствует","" &amp; '[1]Перечень тарифов'!R21 &amp; "")</f>
        <v>наименование отсутствует</v>
      </c>
      <c r="I8" s="201" t="s">
        <v>111</v>
      </c>
      <c r="J8" s="202"/>
      <c r="K8" s="189"/>
      <c r="L8" s="189"/>
      <c r="M8" s="189"/>
      <c r="N8" s="189"/>
      <c r="O8" s="189"/>
      <c r="P8" s="189"/>
      <c r="Q8" s="189"/>
      <c r="R8" s="189"/>
      <c r="S8" s="189"/>
      <c r="T8" s="189"/>
    </row>
    <row r="9" spans="1:20" s="190" customFormat="1" ht="22.5">
      <c r="A9" s="416"/>
      <c r="B9" s="189"/>
      <c r="C9" s="189"/>
      <c r="D9" s="189"/>
      <c r="F9" s="198" t="s">
        <v>176</v>
      </c>
      <c r="G9" s="199" t="s">
        <v>112</v>
      </c>
      <c r="H9" s="200" t="str">
        <f>IF('[1]Перечень тарифов'!F21="","наименование отсутствует","" &amp; '[1]Перечень тарифов'!F21 &amp; "")</f>
        <v>Производство тепловой энергии. Некомбинированная выработка</v>
      </c>
      <c r="I9" s="201" t="s">
        <v>113</v>
      </c>
      <c r="J9" s="202"/>
      <c r="K9" s="189"/>
      <c r="L9" s="189"/>
      <c r="M9" s="189"/>
      <c r="N9" s="189"/>
      <c r="O9" s="189"/>
      <c r="P9" s="189"/>
      <c r="Q9" s="189"/>
      <c r="R9" s="189"/>
      <c r="S9" s="189"/>
      <c r="T9" s="189"/>
    </row>
    <row r="10" spans="1:20" s="190" customFormat="1" ht="22.5">
      <c r="A10" s="416"/>
      <c r="B10" s="189"/>
      <c r="C10" s="189"/>
      <c r="D10" s="189"/>
      <c r="F10" s="198" t="s">
        <v>177</v>
      </c>
      <c r="G10" s="199" t="s">
        <v>114</v>
      </c>
      <c r="H10" s="193" t="s">
        <v>115</v>
      </c>
      <c r="I10" s="201"/>
      <c r="J10" s="202"/>
      <c r="K10" s="189"/>
      <c r="L10" s="189"/>
      <c r="M10" s="189"/>
      <c r="N10" s="189"/>
      <c r="O10" s="189"/>
      <c r="P10" s="189"/>
      <c r="Q10" s="189"/>
      <c r="R10" s="189"/>
      <c r="S10" s="189"/>
      <c r="T10" s="189"/>
    </row>
    <row r="11" spans="1:20" s="190" customFormat="1" ht="18.75">
      <c r="A11" s="416"/>
      <c r="B11" s="416">
        <v>1</v>
      </c>
      <c r="C11" s="203"/>
      <c r="D11" s="203"/>
      <c r="F11" s="198" t="s">
        <v>178</v>
      </c>
      <c r="G11" s="204" t="s">
        <v>116</v>
      </c>
      <c r="H11" s="200" t="s">
        <v>2</v>
      </c>
      <c r="I11" s="201" t="s">
        <v>117</v>
      </c>
      <c r="J11" s="202"/>
      <c r="K11" s="189"/>
      <c r="L11" s="189"/>
      <c r="M11" s="189"/>
      <c r="N11" s="189"/>
      <c r="O11" s="189"/>
      <c r="P11" s="189"/>
      <c r="Q11" s="189"/>
      <c r="R11" s="189"/>
      <c r="S11" s="189"/>
      <c r="T11" s="189"/>
    </row>
    <row r="12" spans="1:20" s="190" customFormat="1" ht="22.5">
      <c r="A12" s="416"/>
      <c r="B12" s="416"/>
      <c r="C12" s="416">
        <v>1</v>
      </c>
      <c r="D12" s="203"/>
      <c r="F12" s="198" t="s">
        <v>179</v>
      </c>
      <c r="G12" s="205" t="s">
        <v>118</v>
      </c>
      <c r="H12" s="200" t="str">
        <f>IF([1]Территории!H13="","","" &amp; [1]Территории!H13 &amp; "")</f>
        <v>городской округ "Город Южно-Сахалинск"</v>
      </c>
      <c r="I12" s="201" t="s">
        <v>119</v>
      </c>
      <c r="J12" s="202"/>
      <c r="K12" s="189"/>
      <c r="L12" s="189"/>
      <c r="M12" s="189"/>
      <c r="N12" s="189"/>
      <c r="O12" s="189"/>
      <c r="P12" s="189"/>
      <c r="Q12" s="189"/>
      <c r="R12" s="189"/>
      <c r="S12" s="189"/>
      <c r="T12" s="189"/>
    </row>
    <row r="13" spans="1:20" s="190" customFormat="1" ht="56.25">
      <c r="A13" s="416"/>
      <c r="B13" s="416"/>
      <c r="C13" s="416"/>
      <c r="D13" s="203">
        <v>1</v>
      </c>
      <c r="F13" s="198" t="s">
        <v>180</v>
      </c>
      <c r="G13" s="206" t="s">
        <v>120</v>
      </c>
      <c r="H13" s="200" t="str">
        <f>IF([1]Территории!R14="","","" &amp; [1]Территории!R14 &amp; "")</f>
        <v>городской округ "Город Южно-Сахалинск" (64701000)</v>
      </c>
      <c r="I13" s="207" t="s">
        <v>121</v>
      </c>
      <c r="J13" s="202"/>
      <c r="K13" s="189"/>
      <c r="L13" s="189"/>
      <c r="M13" s="189"/>
      <c r="N13" s="189"/>
      <c r="O13" s="189"/>
      <c r="P13" s="189"/>
      <c r="Q13" s="189"/>
      <c r="R13" s="189"/>
      <c r="S13" s="189"/>
      <c r="T13" s="189"/>
    </row>
    <row r="14" spans="1:20" s="209" customFormat="1" ht="15">
      <c r="A14" s="208"/>
      <c r="B14" s="208"/>
      <c r="C14" s="208"/>
      <c r="D14" s="208"/>
      <c r="F14" s="214"/>
      <c r="G14" s="279"/>
      <c r="H14" s="280"/>
      <c r="I14" s="215"/>
      <c r="J14" s="208"/>
      <c r="K14" s="208"/>
      <c r="L14" s="208"/>
      <c r="M14" s="208"/>
      <c r="N14" s="208"/>
      <c r="O14" s="208"/>
      <c r="P14" s="208"/>
      <c r="Q14" s="208"/>
      <c r="R14" s="208"/>
      <c r="S14" s="208"/>
      <c r="T14" s="208"/>
    </row>
    <row r="15" spans="1:20" s="209" customFormat="1" ht="15">
      <c r="A15" s="208"/>
      <c r="B15" s="208"/>
      <c r="C15" s="208"/>
      <c r="D15" s="208"/>
      <c r="F15" s="214"/>
      <c r="G15" s="411" t="s">
        <v>122</v>
      </c>
      <c r="H15" s="411"/>
      <c r="I15" s="215"/>
      <c r="J15" s="208"/>
      <c r="K15" s="208"/>
      <c r="L15" s="208"/>
      <c r="M15" s="208"/>
      <c r="N15" s="208"/>
      <c r="O15" s="208"/>
      <c r="P15" s="208"/>
      <c r="Q15" s="208"/>
      <c r="R15" s="208"/>
      <c r="S15" s="208"/>
      <c r="T15" s="208"/>
    </row>
  </sheetData>
  <mergeCells count="7">
    <mergeCell ref="G15:H15"/>
    <mergeCell ref="F2:H2"/>
    <mergeCell ref="F4:H4"/>
    <mergeCell ref="I4:I5"/>
    <mergeCell ref="A8:A13"/>
    <mergeCell ref="B11:B13"/>
    <mergeCell ref="C12:C13"/>
  </mergeCells>
  <dataValidations count="1">
    <dataValidation type="textLength" operator="lessThanOrEqual" allowBlank="1" showInputMessage="1" showErrorMessage="1" errorTitle="Ошибка" error="Допускается ввод не более 900 символов!" sqref="I14:I15">
      <formula1>900</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Q15"/>
  <sheetViews>
    <sheetView topLeftCell="C4" workbookViewId="0">
      <selection activeCell="G25" sqref="G25"/>
    </sheetView>
  </sheetViews>
  <sheetFormatPr defaultColWidth="10.5703125" defaultRowHeight="14.25"/>
  <cols>
    <col min="1" max="1" width="9.140625" style="216" hidden="1" customWidth="1"/>
    <col min="2" max="2" width="9.140625" style="116" hidden="1" customWidth="1"/>
    <col min="3" max="3" width="3.7109375" style="188" customWidth="1"/>
    <col min="4" max="4" width="6.28515625" style="86" bestFit="1" customWidth="1"/>
    <col min="5" max="5" width="64.140625" style="86" customWidth="1"/>
    <col min="6" max="7" width="35.7109375" style="86" customWidth="1"/>
    <col min="8" max="8" width="115.7109375" style="86" customWidth="1"/>
    <col min="9" max="9" width="10.5703125" style="86"/>
    <col min="10" max="11" width="10.5703125" style="90"/>
    <col min="12" max="16384" width="10.5703125" style="86"/>
  </cols>
  <sheetData>
    <row r="1" spans="1:17" hidden="1">
      <c r="N1" s="281"/>
      <c r="O1" s="281"/>
      <c r="Q1" s="281"/>
    </row>
    <row r="2" spans="1:17" hidden="1"/>
    <row r="3" spans="1:17" hidden="1"/>
    <row r="4" spans="1:17">
      <c r="C4" s="218"/>
      <c r="D4" s="219"/>
      <c r="E4" s="219"/>
      <c r="F4" s="219"/>
      <c r="G4" s="282"/>
      <c r="H4" s="282"/>
    </row>
    <row r="5" spans="1:17" ht="22.5">
      <c r="C5" s="218"/>
      <c r="D5" s="450" t="s">
        <v>187</v>
      </c>
      <c r="E5" s="450"/>
      <c r="F5" s="450"/>
      <c r="G5" s="450"/>
      <c r="H5" s="283"/>
    </row>
    <row r="6" spans="1:17">
      <c r="C6" s="218"/>
      <c r="D6" s="219"/>
      <c r="E6" s="284"/>
      <c r="F6" s="284"/>
      <c r="G6" s="221"/>
      <c r="H6" s="285"/>
    </row>
    <row r="7" spans="1:17">
      <c r="C7" s="218"/>
      <c r="D7" s="448" t="s">
        <v>104</v>
      </c>
      <c r="E7" s="448"/>
      <c r="F7" s="448"/>
      <c r="G7" s="448"/>
      <c r="H7" s="454" t="s">
        <v>105</v>
      </c>
    </row>
    <row r="8" spans="1:17" ht="15">
      <c r="C8" s="218"/>
      <c r="D8" s="286" t="s">
        <v>52</v>
      </c>
      <c r="E8" s="287" t="s">
        <v>106</v>
      </c>
      <c r="F8" s="287" t="s">
        <v>107</v>
      </c>
      <c r="G8" s="287" t="s">
        <v>188</v>
      </c>
      <c r="H8" s="454"/>
    </row>
    <row r="9" spans="1:17">
      <c r="C9" s="218"/>
      <c r="D9" s="167" t="s">
        <v>54</v>
      </c>
      <c r="E9" s="167" t="s">
        <v>55</v>
      </c>
      <c r="F9" s="167" t="s">
        <v>56</v>
      </c>
      <c r="G9" s="167" t="s">
        <v>57</v>
      </c>
      <c r="H9" s="167" t="s">
        <v>58</v>
      </c>
    </row>
    <row r="10" spans="1:17" ht="78.75">
      <c r="A10" s="288"/>
      <c r="C10" s="218"/>
      <c r="D10" s="289" t="s">
        <v>54</v>
      </c>
      <c r="E10" s="290" t="s">
        <v>189</v>
      </c>
      <c r="F10" s="359" t="s">
        <v>250</v>
      </c>
      <c r="G10" s="292"/>
      <c r="H10" s="420" t="s">
        <v>190</v>
      </c>
    </row>
    <row r="11" spans="1:17" ht="15">
      <c r="A11" s="288"/>
      <c r="C11" s="218"/>
      <c r="D11" s="289" t="s">
        <v>55</v>
      </c>
      <c r="E11" s="290" t="s">
        <v>191</v>
      </c>
      <c r="F11" s="360"/>
      <c r="G11" s="292"/>
      <c r="H11" s="421"/>
    </row>
    <row r="12" spans="1:17" ht="15">
      <c r="A12" s="293"/>
      <c r="C12" s="294"/>
      <c r="D12" s="289" t="s">
        <v>56</v>
      </c>
      <c r="E12" s="290" t="s">
        <v>192</v>
      </c>
      <c r="F12" s="360"/>
      <c r="G12" s="292"/>
      <c r="H12" s="421"/>
      <c r="I12" s="90"/>
      <c r="K12" s="86"/>
    </row>
    <row r="13" spans="1:17" ht="22.5">
      <c r="A13" s="293"/>
      <c r="C13" s="294"/>
      <c r="D13" s="289" t="s">
        <v>57</v>
      </c>
      <c r="E13" s="290" t="s">
        <v>193</v>
      </c>
      <c r="F13" s="359" t="s">
        <v>251</v>
      </c>
      <c r="G13" s="292" t="s">
        <v>248</v>
      </c>
      <c r="H13" s="421"/>
      <c r="I13" s="90"/>
      <c r="K13" s="86"/>
    </row>
    <row r="14" spans="1:17">
      <c r="A14" s="288"/>
      <c r="C14" s="218"/>
      <c r="D14" s="295"/>
      <c r="E14" s="296" t="s">
        <v>194</v>
      </c>
      <c r="F14" s="297"/>
      <c r="G14" s="298"/>
      <c r="H14" s="422"/>
    </row>
    <row r="15" spans="1:17">
      <c r="D15" s="299"/>
      <c r="E15" s="299"/>
      <c r="F15" s="299"/>
      <c r="G15" s="299"/>
      <c r="H15" s="299"/>
    </row>
  </sheetData>
  <mergeCells count="4">
    <mergeCell ref="D5:G5"/>
    <mergeCell ref="D7:G7"/>
    <mergeCell ref="H7:H8"/>
    <mergeCell ref="H10:H14"/>
  </mergeCells>
  <dataValidations count="2">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либо ссылку на официальный сайт в сети «Интернет», на котором размещена информация" sqref="G10:G13">
      <formula1>900</formula1>
    </dataValidation>
    <dataValidation type="textLength" operator="lessThanOrEqual" allowBlank="1" showInputMessage="1" showErrorMessage="1" errorTitle="Ошибка" error="Допускается ввод не более 900 символов!" sqref="H10 F10:F13 E13">
      <formula1>900</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opLeftCell="E1" workbookViewId="0">
      <selection activeCell="F7" sqref="F7:F13"/>
    </sheetView>
  </sheetViews>
  <sheetFormatPr defaultColWidth="10.5703125" defaultRowHeight="14.25"/>
  <cols>
    <col min="1" max="1" width="3.7109375" style="187" hidden="1" customWidth="1"/>
    <col min="2" max="4" width="3.7109375" style="76" hidden="1" customWidth="1"/>
    <col min="5" max="5" width="3.7109375" style="188" customWidth="1"/>
    <col min="6" max="6" width="9.7109375" style="86" customWidth="1"/>
    <col min="7" max="7" width="37.7109375" style="86" customWidth="1"/>
    <col min="8" max="8" width="66.85546875" style="86" customWidth="1"/>
    <col min="9" max="9" width="115.7109375" style="86" customWidth="1"/>
    <col min="10" max="11" width="10.5703125" style="76"/>
    <col min="12" max="12" width="11.140625" style="76" customWidth="1"/>
    <col min="13" max="20" width="10.5703125" style="76"/>
    <col min="21" max="16384" width="10.5703125" style="86"/>
  </cols>
  <sheetData>
    <row r="1" spans="1:20">
      <c r="A1" s="187" t="s">
        <v>88</v>
      </c>
    </row>
    <row r="2" spans="1:20" ht="22.5">
      <c r="F2" s="412" t="s">
        <v>103</v>
      </c>
      <c r="G2" s="413"/>
      <c r="H2" s="414"/>
      <c r="I2" s="94"/>
    </row>
    <row r="4" spans="1:20" s="190" customFormat="1" ht="15">
      <c r="A4" s="189"/>
      <c r="B4" s="189"/>
      <c r="C4" s="189"/>
      <c r="D4" s="189"/>
      <c r="F4" s="370" t="s">
        <v>104</v>
      </c>
      <c r="G4" s="370"/>
      <c r="H4" s="370"/>
      <c r="I4" s="415" t="s">
        <v>105</v>
      </c>
      <c r="J4" s="189"/>
      <c r="K4" s="189"/>
      <c r="L4" s="189"/>
      <c r="M4" s="189"/>
      <c r="N4" s="189"/>
      <c r="O4" s="189"/>
      <c r="P4" s="189"/>
      <c r="Q4" s="189"/>
      <c r="R4" s="189"/>
      <c r="S4" s="189"/>
      <c r="T4" s="189"/>
    </row>
    <row r="5" spans="1:20" s="190" customFormat="1" ht="15">
      <c r="A5" s="189"/>
      <c r="B5" s="189"/>
      <c r="C5" s="189"/>
      <c r="D5" s="189"/>
      <c r="F5" s="191" t="s">
        <v>52</v>
      </c>
      <c r="G5" s="192" t="s">
        <v>106</v>
      </c>
      <c r="H5" s="193" t="s">
        <v>107</v>
      </c>
      <c r="I5" s="415"/>
      <c r="J5" s="189"/>
      <c r="K5" s="189"/>
      <c r="L5" s="189"/>
      <c r="M5" s="189"/>
      <c r="N5" s="189"/>
      <c r="O5" s="189"/>
      <c r="P5" s="189"/>
      <c r="Q5" s="189"/>
      <c r="R5" s="189"/>
      <c r="S5" s="189"/>
      <c r="T5" s="189"/>
    </row>
    <row r="6" spans="1:20" s="190" customFormat="1" ht="15">
      <c r="A6" s="189"/>
      <c r="B6" s="189"/>
      <c r="C6" s="189"/>
      <c r="D6" s="189"/>
      <c r="F6" s="194" t="s">
        <v>54</v>
      </c>
      <c r="G6" s="195">
        <v>2</v>
      </c>
      <c r="H6" s="196">
        <v>3</v>
      </c>
      <c r="I6" s="197">
        <v>4</v>
      </c>
      <c r="J6" s="189">
        <v>4</v>
      </c>
      <c r="K6" s="189"/>
      <c r="L6" s="189"/>
      <c r="M6" s="189"/>
      <c r="N6" s="189"/>
      <c r="O6" s="189"/>
      <c r="P6" s="189"/>
      <c r="Q6" s="189"/>
      <c r="R6" s="189"/>
      <c r="S6" s="189"/>
      <c r="T6" s="189"/>
    </row>
    <row r="7" spans="1:20" s="190" customFormat="1" ht="18.75">
      <c r="A7" s="189"/>
      <c r="B7" s="189"/>
      <c r="C7" s="189"/>
      <c r="D7" s="189"/>
      <c r="F7" s="198">
        <v>1</v>
      </c>
      <c r="G7" s="199" t="s">
        <v>108</v>
      </c>
      <c r="H7" s="200" t="s">
        <v>12</v>
      </c>
      <c r="I7" s="201" t="s">
        <v>109</v>
      </c>
      <c r="J7" s="202"/>
      <c r="K7" s="189"/>
      <c r="L7" s="189"/>
      <c r="M7" s="189"/>
      <c r="N7" s="189"/>
      <c r="O7" s="189"/>
      <c r="P7" s="189"/>
      <c r="Q7" s="189"/>
      <c r="R7" s="189"/>
      <c r="S7" s="189"/>
      <c r="T7" s="189"/>
    </row>
    <row r="8" spans="1:20" s="190" customFormat="1" ht="45">
      <c r="A8" s="416">
        <v>1</v>
      </c>
      <c r="B8" s="189"/>
      <c r="C8" s="189"/>
      <c r="D8" s="189"/>
      <c r="F8" s="198" t="s">
        <v>175</v>
      </c>
      <c r="G8" s="199" t="s">
        <v>110</v>
      </c>
      <c r="H8" s="200" t="str">
        <f>IF('[1]Перечень тарифов'!R21="","наименование отсутствует","" &amp; '[1]Перечень тарифов'!R21 &amp; "")</f>
        <v>наименование отсутствует</v>
      </c>
      <c r="I8" s="201" t="s">
        <v>111</v>
      </c>
      <c r="J8" s="202"/>
      <c r="K8" s="189"/>
      <c r="L8" s="189"/>
      <c r="M8" s="189"/>
      <c r="N8" s="189"/>
      <c r="O8" s="189"/>
      <c r="P8" s="189"/>
      <c r="Q8" s="189"/>
      <c r="R8" s="189"/>
      <c r="S8" s="189"/>
      <c r="T8" s="189"/>
    </row>
    <row r="9" spans="1:20" s="190" customFormat="1" ht="22.5">
      <c r="A9" s="416"/>
      <c r="B9" s="189"/>
      <c r="C9" s="189"/>
      <c r="D9" s="189"/>
      <c r="F9" s="198" t="s">
        <v>176</v>
      </c>
      <c r="G9" s="199" t="s">
        <v>112</v>
      </c>
      <c r="H9" s="200" t="str">
        <f>IF('[1]Перечень тарифов'!F21="","наименование отсутствует","" &amp; '[1]Перечень тарифов'!F21 &amp; "")</f>
        <v>Производство тепловой энергии. Некомбинированная выработка</v>
      </c>
      <c r="I9" s="201" t="s">
        <v>113</v>
      </c>
      <c r="J9" s="202"/>
      <c r="K9" s="189"/>
      <c r="L9" s="189"/>
      <c r="M9" s="189"/>
      <c r="N9" s="189"/>
      <c r="O9" s="189"/>
      <c r="P9" s="189"/>
      <c r="Q9" s="189"/>
      <c r="R9" s="189"/>
      <c r="S9" s="189"/>
      <c r="T9" s="189"/>
    </row>
    <row r="10" spans="1:20" s="190" customFormat="1" ht="22.5">
      <c r="A10" s="416"/>
      <c r="B10" s="189"/>
      <c r="C10" s="189"/>
      <c r="D10" s="189"/>
      <c r="F10" s="198" t="s">
        <v>177</v>
      </c>
      <c r="G10" s="199" t="s">
        <v>114</v>
      </c>
      <c r="H10" s="193" t="s">
        <v>115</v>
      </c>
      <c r="I10" s="201"/>
      <c r="J10" s="202"/>
      <c r="K10" s="189"/>
      <c r="L10" s="189"/>
      <c r="M10" s="189"/>
      <c r="N10" s="189"/>
      <c r="O10" s="189"/>
      <c r="P10" s="189"/>
      <c r="Q10" s="189"/>
      <c r="R10" s="189"/>
      <c r="S10" s="189"/>
      <c r="T10" s="189"/>
    </row>
    <row r="11" spans="1:20" s="190" customFormat="1" ht="18.75">
      <c r="A11" s="416"/>
      <c r="B11" s="416">
        <v>1</v>
      </c>
      <c r="C11" s="203"/>
      <c r="D11" s="203"/>
      <c r="F11" s="198" t="s">
        <v>178</v>
      </c>
      <c r="G11" s="204" t="s">
        <v>116</v>
      </c>
      <c r="H11" s="200" t="s">
        <v>2</v>
      </c>
      <c r="I11" s="201" t="s">
        <v>117</v>
      </c>
      <c r="J11" s="202"/>
      <c r="K11" s="189"/>
      <c r="L11" s="189"/>
      <c r="M11" s="189"/>
      <c r="N11" s="189"/>
      <c r="O11" s="189"/>
      <c r="P11" s="189"/>
      <c r="Q11" s="189"/>
      <c r="R11" s="189"/>
      <c r="S11" s="189"/>
      <c r="T11" s="189"/>
    </row>
    <row r="12" spans="1:20" s="190" customFormat="1" ht="22.5">
      <c r="A12" s="416"/>
      <c r="B12" s="416"/>
      <c r="C12" s="416">
        <v>1</v>
      </c>
      <c r="D12" s="203"/>
      <c r="F12" s="198" t="s">
        <v>179</v>
      </c>
      <c r="G12" s="205" t="s">
        <v>118</v>
      </c>
      <c r="H12" s="200" t="str">
        <f>IF([1]Территории!H13="","","" &amp; [1]Территории!H13 &amp; "")</f>
        <v>городской округ "Город Южно-Сахалинск"</v>
      </c>
      <c r="I12" s="201" t="s">
        <v>119</v>
      </c>
      <c r="J12" s="202"/>
      <c r="K12" s="189"/>
      <c r="L12" s="189"/>
      <c r="M12" s="189"/>
      <c r="N12" s="189"/>
      <c r="O12" s="189"/>
      <c r="P12" s="189"/>
      <c r="Q12" s="189"/>
      <c r="R12" s="189"/>
      <c r="S12" s="189"/>
      <c r="T12" s="189"/>
    </row>
    <row r="13" spans="1:20" s="190" customFormat="1" ht="56.25">
      <c r="A13" s="416"/>
      <c r="B13" s="416"/>
      <c r="C13" s="416"/>
      <c r="D13" s="203">
        <v>1</v>
      </c>
      <c r="F13" s="198" t="s">
        <v>180</v>
      </c>
      <c r="G13" s="206" t="s">
        <v>120</v>
      </c>
      <c r="H13" s="200" t="str">
        <f>IF([1]Территории!R14="","","" &amp; [1]Территории!R14 &amp; "")</f>
        <v>городской округ "Город Южно-Сахалинск" (64701000)</v>
      </c>
      <c r="I13" s="207" t="s">
        <v>121</v>
      </c>
      <c r="J13" s="202"/>
      <c r="K13" s="189"/>
      <c r="L13" s="189"/>
      <c r="M13" s="189"/>
      <c r="N13" s="189"/>
      <c r="O13" s="189"/>
      <c r="P13" s="189"/>
      <c r="Q13" s="189"/>
      <c r="R13" s="189"/>
      <c r="S13" s="189"/>
      <c r="T13" s="189"/>
    </row>
    <row r="14" spans="1:20" s="209" customFormat="1" ht="15">
      <c r="A14" s="208"/>
      <c r="B14" s="208"/>
      <c r="C14" s="208"/>
      <c r="D14" s="208"/>
      <c r="F14" s="214"/>
      <c r="G14" s="279"/>
      <c r="H14" s="280"/>
      <c r="I14" s="215"/>
      <c r="J14" s="208"/>
      <c r="K14" s="208"/>
      <c r="L14" s="208"/>
      <c r="M14" s="208"/>
      <c r="N14" s="208"/>
      <c r="O14" s="208"/>
      <c r="P14" s="208"/>
      <c r="Q14" s="208"/>
      <c r="R14" s="208"/>
      <c r="S14" s="208"/>
      <c r="T14" s="208"/>
    </row>
    <row r="15" spans="1:20" s="209" customFormat="1" ht="15">
      <c r="A15" s="208"/>
      <c r="B15" s="208"/>
      <c r="C15" s="208"/>
      <c r="D15" s="208"/>
      <c r="F15" s="214"/>
      <c r="G15" s="411" t="s">
        <v>122</v>
      </c>
      <c r="H15" s="411"/>
      <c r="I15" s="215"/>
      <c r="J15" s="208"/>
      <c r="K15" s="208"/>
      <c r="L15" s="208"/>
      <c r="M15" s="208"/>
      <c r="N15" s="208"/>
      <c r="O15" s="208"/>
      <c r="P15" s="208"/>
      <c r="Q15" s="208"/>
      <c r="R15" s="208"/>
      <c r="S15" s="208"/>
      <c r="T15" s="208"/>
    </row>
  </sheetData>
  <mergeCells count="7">
    <mergeCell ref="G15:H15"/>
    <mergeCell ref="F2:H2"/>
    <mergeCell ref="F4:H4"/>
    <mergeCell ref="I4:I5"/>
    <mergeCell ref="A8:A13"/>
    <mergeCell ref="B11:B13"/>
    <mergeCell ref="C12:C13"/>
  </mergeCells>
  <dataValidations count="1">
    <dataValidation type="textLength" operator="lessThanOrEqual" allowBlank="1" showInputMessage="1" showErrorMessage="1" errorTitle="Ошибка" error="Допускается ввод не более 900 символов!" sqref="I14:I15">
      <formula1>900</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H99"/>
  <sheetViews>
    <sheetView tabSelected="1" topLeftCell="C4" zoomScale="90" zoomScaleNormal="90" workbookViewId="0">
      <selection activeCell="K15" sqref="K15"/>
    </sheetView>
  </sheetViews>
  <sheetFormatPr defaultColWidth="10.5703125" defaultRowHeight="14.25"/>
  <cols>
    <col min="1" max="1" width="9.140625" style="216" hidden="1" customWidth="1"/>
    <col min="2" max="2" width="9.140625" style="116" hidden="1" customWidth="1"/>
    <col min="3" max="3" width="3.7109375" style="188" customWidth="1"/>
    <col min="4" max="4" width="6.28515625" style="86" bestFit="1" customWidth="1"/>
    <col min="5" max="5" width="46.7109375" style="86" customWidth="1"/>
    <col min="6" max="6" width="35.7109375" style="86" customWidth="1"/>
    <col min="7" max="7" width="3.7109375" style="86" customWidth="1"/>
    <col min="8" max="8" width="11.7109375" style="329" customWidth="1"/>
    <col min="9" max="9" width="11.85546875" style="329" customWidth="1"/>
    <col min="10" max="10" width="39.85546875" style="86" customWidth="1"/>
    <col min="11" max="11" width="35.7109375" style="86" customWidth="1"/>
    <col min="12" max="12" width="84.85546875" style="86" customWidth="1"/>
    <col min="13" max="14" width="22.140625" style="86" customWidth="1"/>
    <col min="15" max="15" width="10.5703125" style="86"/>
    <col min="16" max="16" width="11.5703125" style="90" bestFit="1" customWidth="1"/>
    <col min="17" max="17" width="10.5703125" style="90"/>
    <col min="18" max="16384" width="10.5703125" style="86"/>
  </cols>
  <sheetData>
    <row r="1" spans="1:34" hidden="1">
      <c r="U1" s="300"/>
      <c r="AH1" s="281"/>
    </row>
    <row r="2" spans="1:34" hidden="1"/>
    <row r="3" spans="1:34" hidden="1"/>
    <row r="4" spans="1:34" ht="3" customHeight="1">
      <c r="C4" s="218"/>
      <c r="D4" s="219"/>
      <c r="E4" s="219"/>
      <c r="F4" s="219"/>
      <c r="G4" s="219"/>
      <c r="H4" s="284"/>
      <c r="I4" s="284"/>
      <c r="J4" s="219"/>
      <c r="K4" s="282"/>
      <c r="L4" s="282"/>
      <c r="M4" s="282"/>
      <c r="N4" s="282"/>
    </row>
    <row r="5" spans="1:34" ht="26.1" customHeight="1">
      <c r="C5" s="218"/>
      <c r="D5" s="450" t="s">
        <v>195</v>
      </c>
      <c r="E5" s="450"/>
      <c r="F5" s="450"/>
      <c r="G5" s="450"/>
      <c r="H5" s="450"/>
      <c r="I5" s="450"/>
      <c r="J5" s="450"/>
      <c r="K5" s="450"/>
      <c r="L5" s="301"/>
      <c r="M5" s="301"/>
      <c r="N5" s="301"/>
    </row>
    <row r="6" spans="1:34" ht="3" customHeight="1">
      <c r="C6" s="218"/>
      <c r="D6" s="219"/>
      <c r="E6" s="284"/>
      <c r="F6" s="284"/>
      <c r="G6" s="284"/>
      <c r="H6" s="284"/>
      <c r="I6" s="284"/>
      <c r="J6" s="284"/>
      <c r="K6" s="221"/>
      <c r="L6" s="285"/>
      <c r="M6" s="285"/>
      <c r="N6" s="285"/>
    </row>
    <row r="7" spans="1:34" ht="30">
      <c r="C7" s="218"/>
      <c r="D7" s="219"/>
      <c r="E7" s="302" t="s">
        <v>15</v>
      </c>
      <c r="F7" s="452" t="s">
        <v>16</v>
      </c>
      <c r="G7" s="452"/>
      <c r="H7" s="452"/>
      <c r="I7" s="452"/>
      <c r="J7" s="452"/>
      <c r="K7" s="452"/>
      <c r="L7" s="303"/>
      <c r="M7" s="303"/>
      <c r="N7" s="303"/>
      <c r="O7" s="228"/>
    </row>
    <row r="8" spans="1:34" ht="30">
      <c r="C8" s="218"/>
      <c r="D8" s="219"/>
      <c r="E8" s="302" t="s">
        <v>17</v>
      </c>
      <c r="F8" s="452" t="s">
        <v>18</v>
      </c>
      <c r="G8" s="452"/>
      <c r="H8" s="452"/>
      <c r="I8" s="452"/>
      <c r="J8" s="452"/>
      <c r="K8" s="452"/>
      <c r="L8" s="303"/>
      <c r="M8" s="303"/>
      <c r="N8" s="303"/>
      <c r="O8" s="228"/>
    </row>
    <row r="9" spans="1:34">
      <c r="C9" s="218"/>
      <c r="D9" s="219"/>
      <c r="E9" s="284"/>
      <c r="F9" s="284"/>
      <c r="G9" s="284"/>
      <c r="H9" s="284"/>
      <c r="I9" s="284"/>
      <c r="J9" s="284"/>
      <c r="K9" s="221"/>
      <c r="L9" s="285"/>
      <c r="M9" s="285"/>
      <c r="N9" s="285"/>
    </row>
    <row r="10" spans="1:34" ht="21" customHeight="1">
      <c r="C10" s="218"/>
      <c r="D10" s="448" t="s">
        <v>104</v>
      </c>
      <c r="E10" s="448"/>
      <c r="F10" s="448"/>
      <c r="G10" s="448"/>
      <c r="H10" s="448"/>
      <c r="I10" s="448"/>
      <c r="J10" s="448"/>
      <c r="K10" s="448"/>
      <c r="L10" s="454" t="s">
        <v>105</v>
      </c>
      <c r="M10" s="489"/>
      <c r="N10" s="489"/>
    </row>
    <row r="11" spans="1:34" ht="21" customHeight="1">
      <c r="C11" s="218"/>
      <c r="D11" s="445" t="s">
        <v>52</v>
      </c>
      <c r="E11" s="465" t="s">
        <v>75</v>
      </c>
      <c r="F11" s="465" t="s">
        <v>78</v>
      </c>
      <c r="G11" s="474" t="s">
        <v>196</v>
      </c>
      <c r="H11" s="475"/>
      <c r="I11" s="476"/>
      <c r="J11" s="465" t="s">
        <v>107</v>
      </c>
      <c r="K11" s="465" t="s">
        <v>188</v>
      </c>
      <c r="L11" s="454"/>
      <c r="M11" s="489"/>
      <c r="N11" s="489"/>
    </row>
    <row r="12" spans="1:34" ht="21" customHeight="1">
      <c r="C12" s="218"/>
      <c r="D12" s="447"/>
      <c r="E12" s="466"/>
      <c r="F12" s="466"/>
      <c r="G12" s="467" t="s">
        <v>197</v>
      </c>
      <c r="H12" s="468"/>
      <c r="I12" s="287" t="s">
        <v>198</v>
      </c>
      <c r="J12" s="466"/>
      <c r="K12" s="466"/>
      <c r="L12" s="454"/>
      <c r="M12" s="489"/>
      <c r="N12" s="489"/>
    </row>
    <row r="13" spans="1:34" ht="12" customHeight="1">
      <c r="C13" s="218"/>
      <c r="D13" s="167" t="s">
        <v>54</v>
      </c>
      <c r="E13" s="167" t="s">
        <v>55</v>
      </c>
      <c r="F13" s="167" t="s">
        <v>56</v>
      </c>
      <c r="G13" s="469" t="s">
        <v>57</v>
      </c>
      <c r="H13" s="469"/>
      <c r="I13" s="167" t="s">
        <v>58</v>
      </c>
      <c r="J13" s="167" t="s">
        <v>59</v>
      </c>
      <c r="K13" s="167" t="s">
        <v>60</v>
      </c>
      <c r="L13" s="167" t="s">
        <v>85</v>
      </c>
      <c r="M13" s="167"/>
      <c r="N13" s="167"/>
    </row>
    <row r="14" spans="1:34" ht="14.25" customHeight="1">
      <c r="A14" s="288"/>
      <c r="C14" s="218"/>
      <c r="D14" s="304">
        <v>1</v>
      </c>
      <c r="E14" s="455" t="s">
        <v>199</v>
      </c>
      <c r="F14" s="470"/>
      <c r="G14" s="470"/>
      <c r="H14" s="470"/>
      <c r="I14" s="470"/>
      <c r="J14" s="470"/>
      <c r="K14" s="470"/>
      <c r="L14" s="305"/>
      <c r="M14" s="88"/>
      <c r="N14" s="88"/>
      <c r="O14" s="306"/>
    </row>
    <row r="15" spans="1:34" ht="56.25">
      <c r="A15" s="288"/>
      <c r="C15" s="218"/>
      <c r="D15" s="304" t="s">
        <v>181</v>
      </c>
      <c r="E15" s="307" t="s">
        <v>115</v>
      </c>
      <c r="F15" s="307" t="s">
        <v>115</v>
      </c>
      <c r="G15" s="462" t="s">
        <v>115</v>
      </c>
      <c r="H15" s="463"/>
      <c r="I15" s="307" t="s">
        <v>115</v>
      </c>
      <c r="J15" s="291" t="s">
        <v>200</v>
      </c>
      <c r="K15" s="291" t="s">
        <v>254</v>
      </c>
      <c r="L15" s="201" t="s">
        <v>201</v>
      </c>
      <c r="M15" s="490"/>
      <c r="N15" s="490"/>
      <c r="O15" s="306"/>
    </row>
    <row r="16" spans="1:34" ht="18.75">
      <c r="A16" s="288"/>
      <c r="B16" s="116">
        <v>3</v>
      </c>
      <c r="C16" s="218"/>
      <c r="D16" s="308">
        <v>2</v>
      </c>
      <c r="E16" s="471" t="s">
        <v>202</v>
      </c>
      <c r="F16" s="472"/>
      <c r="G16" s="472"/>
      <c r="H16" s="473"/>
      <c r="I16" s="473"/>
      <c r="J16" s="473" t="s">
        <v>115</v>
      </c>
      <c r="K16" s="473"/>
      <c r="L16" s="309"/>
      <c r="M16" s="491"/>
      <c r="N16" s="491"/>
      <c r="O16" s="306"/>
    </row>
    <row r="17" spans="1:17" ht="31.5" customHeight="1">
      <c r="A17" s="288"/>
      <c r="C17" s="456"/>
      <c r="D17" s="464" t="s">
        <v>175</v>
      </c>
      <c r="E17" s="460" t="str">
        <f>IF('[1]Перечень тарифов'!E21="","наименование отсутствует","" &amp; '[1]Перечень тарифов'!E21 &amp; "")</f>
        <v>Тарифы на тепловую энергию (мощность), поставляемую другим теплоснабжающим организациям теплоснабжающими организациями</v>
      </c>
      <c r="F17" s="461" t="str">
        <f>IF('[1]Перечень тарифов'!J21="","наименование отсутствует","" &amp; '[1]Перечень тарифов'!J21 &amp; "")</f>
        <v>Тарифы на тепловую энергию (мощность) на коллекторах источника тепловой энергии, поставляемую потребителям ООО "РИР-Сахалин"</v>
      </c>
      <c r="G17" s="307"/>
      <c r="H17" s="330" t="s">
        <v>6</v>
      </c>
      <c r="I17" s="266" t="s">
        <v>144</v>
      </c>
      <c r="J17" s="291" t="s">
        <v>227</v>
      </c>
      <c r="K17" s="307" t="s">
        <v>115</v>
      </c>
      <c r="L17" s="420" t="s">
        <v>203</v>
      </c>
      <c r="M17" s="492"/>
      <c r="N17" s="492"/>
      <c r="O17" s="306"/>
    </row>
    <row r="18" spans="1:17" s="224" customFormat="1" ht="31.5" customHeight="1">
      <c r="A18" s="288"/>
      <c r="B18" s="116"/>
      <c r="C18" s="456"/>
      <c r="D18" s="464"/>
      <c r="E18" s="460"/>
      <c r="F18" s="461"/>
      <c r="G18" s="310" t="s">
        <v>125</v>
      </c>
      <c r="H18" s="330" t="s">
        <v>145</v>
      </c>
      <c r="I18" s="266" t="s">
        <v>146</v>
      </c>
      <c r="J18" s="291" t="s">
        <v>227</v>
      </c>
      <c r="K18" s="307" t="s">
        <v>115</v>
      </c>
      <c r="L18" s="421"/>
      <c r="M18" s="492"/>
      <c r="N18" s="492"/>
      <c r="O18" s="306"/>
      <c r="P18" s="90"/>
      <c r="Q18" s="90"/>
    </row>
    <row r="19" spans="1:17" s="224" customFormat="1" ht="31.5" customHeight="1">
      <c r="A19" s="288"/>
      <c r="B19" s="116"/>
      <c r="C19" s="456"/>
      <c r="D19" s="464"/>
      <c r="E19" s="460"/>
      <c r="F19" s="461"/>
      <c r="G19" s="310" t="s">
        <v>125</v>
      </c>
      <c r="H19" s="330" t="s">
        <v>147</v>
      </c>
      <c r="I19" s="266" t="s">
        <v>148</v>
      </c>
      <c r="J19" s="291" t="s">
        <v>227</v>
      </c>
      <c r="K19" s="307" t="s">
        <v>115</v>
      </c>
      <c r="L19" s="421"/>
      <c r="M19" s="492"/>
      <c r="N19" s="492"/>
      <c r="O19" s="306"/>
      <c r="P19" s="90"/>
      <c r="Q19" s="90"/>
    </row>
    <row r="20" spans="1:17" s="224" customFormat="1" ht="31.5" customHeight="1">
      <c r="A20" s="288"/>
      <c r="B20" s="116"/>
      <c r="C20" s="456"/>
      <c r="D20" s="464"/>
      <c r="E20" s="460"/>
      <c r="F20" s="461"/>
      <c r="G20" s="310" t="s">
        <v>125</v>
      </c>
      <c r="H20" s="330" t="s">
        <v>149</v>
      </c>
      <c r="I20" s="266" t="s">
        <v>150</v>
      </c>
      <c r="J20" s="291" t="s">
        <v>227</v>
      </c>
      <c r="K20" s="307" t="s">
        <v>115</v>
      </c>
      <c r="L20" s="421"/>
      <c r="M20" s="492"/>
      <c r="N20" s="492"/>
      <c r="O20" s="306"/>
      <c r="P20" s="90"/>
      <c r="Q20" s="90"/>
    </row>
    <row r="21" spans="1:17" s="224" customFormat="1" ht="31.5" customHeight="1">
      <c r="A21" s="288"/>
      <c r="B21" s="116"/>
      <c r="C21" s="456"/>
      <c r="D21" s="464"/>
      <c r="E21" s="460"/>
      <c r="F21" s="461"/>
      <c r="G21" s="310" t="s">
        <v>125</v>
      </c>
      <c r="H21" s="330" t="s">
        <v>151</v>
      </c>
      <c r="I21" s="266" t="s">
        <v>152</v>
      </c>
      <c r="J21" s="291" t="s">
        <v>227</v>
      </c>
      <c r="K21" s="307" t="s">
        <v>115</v>
      </c>
      <c r="L21" s="421"/>
      <c r="M21" s="492"/>
      <c r="N21" s="492"/>
      <c r="O21" s="306"/>
      <c r="P21" s="90"/>
      <c r="Q21" s="90"/>
    </row>
    <row r="22" spans="1:17" s="224" customFormat="1" ht="31.5" customHeight="1">
      <c r="A22" s="288"/>
      <c r="B22" s="116"/>
      <c r="C22" s="456"/>
      <c r="D22" s="464"/>
      <c r="E22" s="460"/>
      <c r="F22" s="461"/>
      <c r="G22" s="310" t="s">
        <v>125</v>
      </c>
      <c r="H22" s="330" t="s">
        <v>153</v>
      </c>
      <c r="I22" s="266" t="s">
        <v>154</v>
      </c>
      <c r="J22" s="291" t="s">
        <v>227</v>
      </c>
      <c r="K22" s="307" t="s">
        <v>115</v>
      </c>
      <c r="L22" s="421"/>
      <c r="M22" s="492"/>
      <c r="N22" s="492"/>
      <c r="O22" s="306"/>
      <c r="P22" s="90"/>
      <c r="Q22" s="90"/>
    </row>
    <row r="23" spans="1:17" s="224" customFormat="1" ht="31.5" customHeight="1">
      <c r="A23" s="288"/>
      <c r="B23" s="116"/>
      <c r="C23" s="456"/>
      <c r="D23" s="464"/>
      <c r="E23" s="460"/>
      <c r="F23" s="461"/>
      <c r="G23" s="310" t="s">
        <v>125</v>
      </c>
      <c r="H23" s="330" t="s">
        <v>155</v>
      </c>
      <c r="I23" s="266" t="s">
        <v>156</v>
      </c>
      <c r="J23" s="291" t="s">
        <v>227</v>
      </c>
      <c r="K23" s="307" t="s">
        <v>115</v>
      </c>
      <c r="L23" s="421"/>
      <c r="M23" s="492"/>
      <c r="N23" s="492"/>
      <c r="O23" s="306"/>
      <c r="P23" s="90"/>
      <c r="Q23" s="90"/>
    </row>
    <row r="24" spans="1:17" s="224" customFormat="1" ht="31.5" customHeight="1">
      <c r="A24" s="288"/>
      <c r="B24" s="116"/>
      <c r="C24" s="456"/>
      <c r="D24" s="464"/>
      <c r="E24" s="460"/>
      <c r="F24" s="461"/>
      <c r="G24" s="310" t="s">
        <v>125</v>
      </c>
      <c r="H24" s="330" t="s">
        <v>157</v>
      </c>
      <c r="I24" s="266" t="s">
        <v>158</v>
      </c>
      <c r="J24" s="291" t="s">
        <v>227</v>
      </c>
      <c r="K24" s="307" t="s">
        <v>115</v>
      </c>
      <c r="L24" s="421"/>
      <c r="M24" s="492"/>
      <c r="N24" s="492"/>
      <c r="O24" s="306"/>
      <c r="P24" s="90"/>
      <c r="Q24" s="90"/>
    </row>
    <row r="25" spans="1:17" s="224" customFormat="1" ht="31.5" customHeight="1">
      <c r="A25" s="288"/>
      <c r="B25" s="116"/>
      <c r="C25" s="456"/>
      <c r="D25" s="464"/>
      <c r="E25" s="460"/>
      <c r="F25" s="461"/>
      <c r="G25" s="310" t="s">
        <v>125</v>
      </c>
      <c r="H25" s="330" t="s">
        <v>159</v>
      </c>
      <c r="I25" s="266" t="s">
        <v>160</v>
      </c>
      <c r="J25" s="291" t="s">
        <v>227</v>
      </c>
      <c r="K25" s="307" t="s">
        <v>115</v>
      </c>
      <c r="L25" s="421"/>
      <c r="M25" s="492"/>
      <c r="N25" s="492"/>
      <c r="O25" s="306"/>
      <c r="P25" s="90"/>
      <c r="Q25" s="90"/>
    </row>
    <row r="26" spans="1:17" s="224" customFormat="1" ht="31.5" customHeight="1">
      <c r="A26" s="288"/>
      <c r="B26" s="116"/>
      <c r="C26" s="456"/>
      <c r="D26" s="464"/>
      <c r="E26" s="460"/>
      <c r="F26" s="461"/>
      <c r="G26" s="310" t="s">
        <v>125</v>
      </c>
      <c r="H26" s="330" t="s">
        <v>161</v>
      </c>
      <c r="I26" s="266" t="s">
        <v>162</v>
      </c>
      <c r="J26" s="291" t="s">
        <v>227</v>
      </c>
      <c r="K26" s="307" t="s">
        <v>115</v>
      </c>
      <c r="L26" s="421"/>
      <c r="M26" s="492"/>
      <c r="N26" s="492"/>
      <c r="O26" s="306"/>
      <c r="P26" s="90"/>
      <c r="Q26" s="90"/>
    </row>
    <row r="27" spans="1:17" s="224" customFormat="1" ht="31.5" customHeight="1">
      <c r="A27" s="288"/>
      <c r="B27" s="116"/>
      <c r="C27" s="456"/>
      <c r="D27" s="464"/>
      <c r="E27" s="460"/>
      <c r="F27" s="461"/>
      <c r="G27" s="310" t="s">
        <v>125</v>
      </c>
      <c r="H27" s="330" t="s">
        <v>163</v>
      </c>
      <c r="I27" s="266" t="s">
        <v>164</v>
      </c>
      <c r="J27" s="291" t="s">
        <v>227</v>
      </c>
      <c r="K27" s="307" t="s">
        <v>115</v>
      </c>
      <c r="L27" s="421"/>
      <c r="M27" s="492"/>
      <c r="N27" s="492"/>
      <c r="O27" s="306"/>
      <c r="P27" s="90"/>
      <c r="Q27" s="90"/>
    </row>
    <row r="28" spans="1:17" s="224" customFormat="1" ht="31.5" customHeight="1">
      <c r="A28" s="288"/>
      <c r="B28" s="116"/>
      <c r="C28" s="456"/>
      <c r="D28" s="464"/>
      <c r="E28" s="460"/>
      <c r="F28" s="461"/>
      <c r="G28" s="310" t="s">
        <v>125</v>
      </c>
      <c r="H28" s="330" t="s">
        <v>165</v>
      </c>
      <c r="I28" s="266" t="s">
        <v>166</v>
      </c>
      <c r="J28" s="291" t="s">
        <v>227</v>
      </c>
      <c r="K28" s="307" t="s">
        <v>115</v>
      </c>
      <c r="L28" s="421"/>
      <c r="M28" s="492"/>
      <c r="N28" s="492"/>
      <c r="O28" s="306"/>
      <c r="P28" s="90"/>
      <c r="Q28" s="90"/>
    </row>
    <row r="29" spans="1:17" s="224" customFormat="1" ht="31.5" customHeight="1">
      <c r="A29" s="288"/>
      <c r="B29" s="116"/>
      <c r="C29" s="456"/>
      <c r="D29" s="464"/>
      <c r="E29" s="460"/>
      <c r="F29" s="461"/>
      <c r="G29" s="310" t="s">
        <v>125</v>
      </c>
      <c r="H29" s="330" t="s">
        <v>167</v>
      </c>
      <c r="I29" s="266" t="s">
        <v>168</v>
      </c>
      <c r="J29" s="291" t="s">
        <v>227</v>
      </c>
      <c r="K29" s="307" t="s">
        <v>115</v>
      </c>
      <c r="L29" s="421"/>
      <c r="M29" s="492"/>
      <c r="N29" s="492"/>
      <c r="O29" s="306"/>
      <c r="P29" s="90"/>
      <c r="Q29" s="90"/>
    </row>
    <row r="30" spans="1:17" s="224" customFormat="1" ht="31.5" customHeight="1">
      <c r="A30" s="288"/>
      <c r="B30" s="116"/>
      <c r="C30" s="456"/>
      <c r="D30" s="464"/>
      <c r="E30" s="460"/>
      <c r="F30" s="461"/>
      <c r="G30" s="310" t="s">
        <v>125</v>
      </c>
      <c r="H30" s="330" t="s">
        <v>169</v>
      </c>
      <c r="I30" s="266" t="s">
        <v>8</v>
      </c>
      <c r="J30" s="291" t="s">
        <v>227</v>
      </c>
      <c r="K30" s="307" t="s">
        <v>115</v>
      </c>
      <c r="L30" s="421"/>
      <c r="M30" s="492"/>
      <c r="N30" s="492"/>
      <c r="O30" s="306"/>
      <c r="P30" s="90"/>
      <c r="Q30" s="90"/>
    </row>
    <row r="31" spans="1:17" ht="15" customHeight="1">
      <c r="A31" s="288"/>
      <c r="C31" s="456"/>
      <c r="D31" s="464"/>
      <c r="E31" s="460"/>
      <c r="F31" s="461"/>
      <c r="G31" s="311"/>
      <c r="H31" s="331" t="s">
        <v>129</v>
      </c>
      <c r="I31" s="331"/>
      <c r="J31" s="297"/>
      <c r="K31" s="298"/>
      <c r="L31" s="422"/>
      <c r="M31" s="492"/>
      <c r="N31" s="492"/>
      <c r="O31" s="306"/>
    </row>
    <row r="32" spans="1:17" ht="18.75">
      <c r="A32" s="288"/>
      <c r="B32" s="116">
        <v>3</v>
      </c>
      <c r="C32" s="218"/>
      <c r="D32" s="289" t="s">
        <v>56</v>
      </c>
      <c r="E32" s="455" t="s">
        <v>204</v>
      </c>
      <c r="F32" s="455"/>
      <c r="G32" s="455"/>
      <c r="H32" s="455"/>
      <c r="I32" s="455"/>
      <c r="J32" s="455"/>
      <c r="K32" s="455"/>
      <c r="L32" s="250"/>
      <c r="M32" s="493"/>
      <c r="N32" s="493"/>
      <c r="O32" s="306"/>
    </row>
    <row r="33" spans="1:31" ht="33.75">
      <c r="A33" s="288"/>
      <c r="C33" s="218"/>
      <c r="D33" s="304" t="s">
        <v>176</v>
      </c>
      <c r="E33" s="307" t="s">
        <v>115</v>
      </c>
      <c r="F33" s="307" t="s">
        <v>115</v>
      </c>
      <c r="G33" s="462" t="s">
        <v>115</v>
      </c>
      <c r="H33" s="463"/>
      <c r="I33" s="307" t="s">
        <v>115</v>
      </c>
      <c r="J33" s="307" t="s">
        <v>115</v>
      </c>
      <c r="K33" s="488" t="s">
        <v>244</v>
      </c>
      <c r="L33" s="201" t="s">
        <v>205</v>
      </c>
      <c r="M33" s="490"/>
      <c r="N33" s="490"/>
      <c r="O33" s="306"/>
      <c r="W33" s="88"/>
      <c r="X33" s="88"/>
      <c r="Y33" s="88"/>
      <c r="Z33" s="88"/>
      <c r="AA33" s="88"/>
      <c r="AB33" s="88"/>
      <c r="AC33" s="88"/>
      <c r="AD33" s="88"/>
      <c r="AE33" s="88"/>
    </row>
    <row r="34" spans="1:31" ht="18.75">
      <c r="A34" s="288"/>
      <c r="B34" s="116">
        <v>3</v>
      </c>
      <c r="C34" s="218"/>
      <c r="D34" s="289" t="s">
        <v>57</v>
      </c>
      <c r="E34" s="455" t="s">
        <v>206</v>
      </c>
      <c r="F34" s="455"/>
      <c r="G34" s="455"/>
      <c r="H34" s="455"/>
      <c r="I34" s="455"/>
      <c r="J34" s="455"/>
      <c r="K34" s="455"/>
      <c r="L34" s="250"/>
      <c r="M34" s="493"/>
      <c r="N34" s="493"/>
      <c r="O34" s="306"/>
      <c r="W34" s="88"/>
      <c r="X34" s="88"/>
      <c r="Y34" s="88"/>
      <c r="Z34" s="88"/>
      <c r="AA34" s="88"/>
      <c r="AB34" s="88"/>
      <c r="AC34" s="88"/>
      <c r="AD34" s="88"/>
      <c r="AE34" s="88"/>
    </row>
    <row r="35" spans="1:31" ht="20.100000000000001" customHeight="1">
      <c r="A35" s="288"/>
      <c r="C35" s="456"/>
      <c r="D35" s="464" t="s">
        <v>177</v>
      </c>
      <c r="E35" s="460" t="str">
        <f>IF('[1]Перечень тарифов'!E21="","наименование отсутствует","" &amp; '[1]Перечень тарифов'!E21 &amp; "")</f>
        <v>Тарифы на тепловую энергию (мощность), поставляемую другим теплоснабжающим организациям теплоснабжающими организациями</v>
      </c>
      <c r="F35" s="461" t="str">
        <f>IF('[1]Перечень тарифов'!J21="","наименование отсутствует","" &amp; '[1]Перечень тарифов'!J21 &amp; "")</f>
        <v>Тарифы на тепловую энергию (мощность) на коллекторах источника тепловой энергии, поставляемую потребителям ООО "РИР-Сахалин"</v>
      </c>
      <c r="G35" s="307"/>
      <c r="H35" s="266" t="s">
        <v>6</v>
      </c>
      <c r="I35" s="266" t="s">
        <v>144</v>
      </c>
      <c r="J35" s="312">
        <v>239776.22</v>
      </c>
      <c r="K35" s="307" t="s">
        <v>115</v>
      </c>
      <c r="L35" s="420" t="s">
        <v>207</v>
      </c>
      <c r="M35" s="495"/>
      <c r="N35" s="492"/>
      <c r="O35" s="306"/>
      <c r="P35" s="334"/>
      <c r="R35" s="335"/>
      <c r="S35" s="335"/>
      <c r="W35" s="88"/>
      <c r="X35" s="88"/>
      <c r="Y35" s="88"/>
      <c r="Z35" s="88"/>
      <c r="AA35" s="88"/>
      <c r="AB35" s="88"/>
      <c r="AC35" s="88"/>
      <c r="AD35" s="88"/>
      <c r="AE35" s="88"/>
    </row>
    <row r="36" spans="1:31" s="224" customFormat="1" ht="20.100000000000001" customHeight="1">
      <c r="A36" s="288"/>
      <c r="B36" s="116"/>
      <c r="C36" s="456"/>
      <c r="D36" s="464"/>
      <c r="E36" s="460"/>
      <c r="F36" s="461"/>
      <c r="G36" s="310" t="s">
        <v>125</v>
      </c>
      <c r="H36" s="330" t="s">
        <v>145</v>
      </c>
      <c r="I36" s="266" t="s">
        <v>146</v>
      </c>
      <c r="J36" s="312">
        <v>292889.07</v>
      </c>
      <c r="K36" s="307" t="s">
        <v>115</v>
      </c>
      <c r="L36" s="421"/>
      <c r="M36" s="495"/>
      <c r="N36" s="492"/>
      <c r="O36" s="306"/>
      <c r="P36" s="334"/>
      <c r="Q36" s="90"/>
      <c r="R36" s="336"/>
      <c r="S36" s="335"/>
      <c r="T36" s="86"/>
      <c r="W36" s="9"/>
      <c r="X36" s="9"/>
      <c r="Y36" s="9"/>
      <c r="Z36" s="9"/>
      <c r="AA36" s="9"/>
      <c r="AB36" s="9"/>
      <c r="AC36" s="9"/>
      <c r="AD36" s="9"/>
      <c r="AE36" s="9"/>
    </row>
    <row r="37" spans="1:31" s="224" customFormat="1" ht="20.100000000000001" customHeight="1">
      <c r="A37" s="288"/>
      <c r="B37" s="116"/>
      <c r="C37" s="456"/>
      <c r="D37" s="464"/>
      <c r="E37" s="460"/>
      <c r="F37" s="461"/>
      <c r="G37" s="310" t="s">
        <v>125</v>
      </c>
      <c r="H37" s="330" t="s">
        <v>147</v>
      </c>
      <c r="I37" s="266" t="s">
        <v>148</v>
      </c>
      <c r="J37" s="312">
        <v>405022.95</v>
      </c>
      <c r="K37" s="307" t="s">
        <v>115</v>
      </c>
      <c r="L37" s="421"/>
      <c r="M37" s="495"/>
      <c r="N37" s="492"/>
      <c r="O37" s="306"/>
      <c r="P37" s="334"/>
      <c r="Q37" s="90"/>
      <c r="R37" s="336"/>
      <c r="S37" s="335"/>
      <c r="T37" s="86"/>
      <c r="W37" s="9"/>
      <c r="X37" s="9"/>
      <c r="Y37" s="9"/>
      <c r="Z37" s="9"/>
      <c r="AA37" s="9"/>
      <c r="AB37" s="9"/>
      <c r="AC37" s="9"/>
      <c r="AD37" s="9"/>
      <c r="AE37" s="9"/>
    </row>
    <row r="38" spans="1:31" s="224" customFormat="1" ht="20.100000000000001" customHeight="1">
      <c r="A38" s="288"/>
      <c r="B38" s="116"/>
      <c r="C38" s="456"/>
      <c r="D38" s="464"/>
      <c r="E38" s="460"/>
      <c r="F38" s="461"/>
      <c r="G38" s="310" t="s">
        <v>125</v>
      </c>
      <c r="H38" s="330" t="s">
        <v>149</v>
      </c>
      <c r="I38" s="266" t="s">
        <v>150</v>
      </c>
      <c r="J38" s="312">
        <v>383720.02</v>
      </c>
      <c r="K38" s="307" t="s">
        <v>115</v>
      </c>
      <c r="L38" s="421"/>
      <c r="M38" s="495"/>
      <c r="N38" s="492"/>
      <c r="O38" s="306"/>
      <c r="P38" s="334"/>
      <c r="Q38" s="90"/>
      <c r="R38" s="336"/>
      <c r="S38" s="335"/>
      <c r="T38" s="86"/>
      <c r="W38" s="9"/>
      <c r="X38" s="9"/>
      <c r="Y38" s="9"/>
      <c r="Z38" s="9"/>
      <c r="AA38" s="9"/>
      <c r="AB38" s="9"/>
      <c r="AC38" s="9"/>
      <c r="AD38" s="9"/>
      <c r="AE38" s="9"/>
    </row>
    <row r="39" spans="1:31" s="224" customFormat="1" ht="20.100000000000001" customHeight="1">
      <c r="A39" s="288"/>
      <c r="B39" s="116"/>
      <c r="C39" s="456"/>
      <c r="D39" s="464"/>
      <c r="E39" s="460"/>
      <c r="F39" s="461"/>
      <c r="G39" s="310" t="s">
        <v>125</v>
      </c>
      <c r="H39" s="330" t="s">
        <v>151</v>
      </c>
      <c r="I39" s="266" t="s">
        <v>152</v>
      </c>
      <c r="J39" s="312">
        <v>370658.04</v>
      </c>
      <c r="K39" s="307" t="s">
        <v>115</v>
      </c>
      <c r="L39" s="421"/>
      <c r="M39" s="495"/>
      <c r="N39" s="492"/>
      <c r="O39" s="306"/>
      <c r="P39" s="334"/>
      <c r="Q39" s="90"/>
      <c r="R39" s="336"/>
      <c r="S39" s="335"/>
      <c r="T39" s="86"/>
      <c r="W39" s="9"/>
      <c r="X39" s="9"/>
      <c r="Y39" s="9"/>
      <c r="Z39" s="9"/>
      <c r="AA39" s="9"/>
      <c r="AB39" s="9"/>
      <c r="AC39" s="9"/>
      <c r="AD39" s="9"/>
      <c r="AE39" s="9"/>
    </row>
    <row r="40" spans="1:31" s="224" customFormat="1" ht="20.100000000000001" customHeight="1">
      <c r="A40" s="288"/>
      <c r="B40" s="116"/>
      <c r="C40" s="456"/>
      <c r="D40" s="464"/>
      <c r="E40" s="460"/>
      <c r="F40" s="461"/>
      <c r="G40" s="310" t="s">
        <v>125</v>
      </c>
      <c r="H40" s="330" t="s">
        <v>153</v>
      </c>
      <c r="I40" s="266" t="s">
        <v>154</v>
      </c>
      <c r="J40" s="312">
        <v>381578.08</v>
      </c>
      <c r="K40" s="307" t="s">
        <v>115</v>
      </c>
      <c r="L40" s="421"/>
      <c r="M40" s="495"/>
      <c r="N40" s="492"/>
      <c r="O40" s="306"/>
      <c r="P40" s="334"/>
      <c r="Q40" s="90"/>
      <c r="R40" s="336"/>
      <c r="S40" s="335"/>
      <c r="T40" s="86"/>
      <c r="W40" s="9"/>
      <c r="X40" s="9"/>
      <c r="Y40" s="9"/>
      <c r="Z40" s="9"/>
      <c r="AA40" s="9"/>
      <c r="AB40" s="9"/>
      <c r="AC40" s="9"/>
      <c r="AD40" s="9"/>
      <c r="AE40" s="9"/>
    </row>
    <row r="41" spans="1:31" s="224" customFormat="1" ht="20.100000000000001" customHeight="1">
      <c r="A41" s="288"/>
      <c r="B41" s="116"/>
      <c r="C41" s="456"/>
      <c r="D41" s="464"/>
      <c r="E41" s="460"/>
      <c r="F41" s="461"/>
      <c r="G41" s="310" t="s">
        <v>125</v>
      </c>
      <c r="H41" s="330" t="s">
        <v>155</v>
      </c>
      <c r="I41" s="266" t="s">
        <v>156</v>
      </c>
      <c r="J41" s="312">
        <v>345622.4</v>
      </c>
      <c r="K41" s="307" t="s">
        <v>115</v>
      </c>
      <c r="L41" s="421"/>
      <c r="M41" s="495"/>
      <c r="N41" s="492"/>
      <c r="O41" s="306"/>
      <c r="P41" s="334"/>
      <c r="Q41" s="90"/>
      <c r="R41" s="336"/>
      <c r="S41" s="335"/>
      <c r="T41" s="86"/>
      <c r="W41" s="9"/>
      <c r="X41" s="9"/>
      <c r="Y41" s="9"/>
      <c r="Z41" s="9"/>
      <c r="AA41" s="9"/>
      <c r="AB41" s="9"/>
      <c r="AC41" s="9"/>
      <c r="AD41" s="9"/>
      <c r="AE41" s="9"/>
    </row>
    <row r="42" spans="1:31" s="224" customFormat="1" ht="20.100000000000001" customHeight="1">
      <c r="A42" s="288"/>
      <c r="B42" s="116"/>
      <c r="C42" s="456"/>
      <c r="D42" s="464"/>
      <c r="E42" s="460"/>
      <c r="F42" s="461"/>
      <c r="G42" s="310" t="s">
        <v>125</v>
      </c>
      <c r="H42" s="330" t="s">
        <v>157</v>
      </c>
      <c r="I42" s="266" t="s">
        <v>158</v>
      </c>
      <c r="J42" s="312">
        <v>200612.08</v>
      </c>
      <c r="K42" s="307" t="s">
        <v>115</v>
      </c>
      <c r="L42" s="421"/>
      <c r="M42" s="495"/>
      <c r="N42" s="492"/>
      <c r="O42" s="306"/>
      <c r="P42" s="334"/>
      <c r="Q42" s="90"/>
      <c r="R42" s="336"/>
      <c r="S42" s="335"/>
      <c r="T42" s="86"/>
      <c r="W42" s="9"/>
      <c r="X42" s="9"/>
      <c r="Y42" s="9"/>
      <c r="Z42" s="9"/>
      <c r="AA42" s="9"/>
      <c r="AB42" s="9"/>
      <c r="AC42" s="9"/>
      <c r="AD42" s="9"/>
      <c r="AE42" s="9"/>
    </row>
    <row r="43" spans="1:31" s="224" customFormat="1" ht="20.100000000000001" customHeight="1">
      <c r="A43" s="288"/>
      <c r="B43" s="116"/>
      <c r="C43" s="456"/>
      <c r="D43" s="464"/>
      <c r="E43" s="460"/>
      <c r="F43" s="461"/>
      <c r="G43" s="310" t="s">
        <v>125</v>
      </c>
      <c r="H43" s="330" t="s">
        <v>159</v>
      </c>
      <c r="I43" s="266" t="s">
        <v>160</v>
      </c>
      <c r="J43" s="312">
        <v>205891.32</v>
      </c>
      <c r="K43" s="307" t="s">
        <v>115</v>
      </c>
      <c r="L43" s="421"/>
      <c r="M43" s="495"/>
      <c r="N43" s="492"/>
      <c r="O43" s="306"/>
      <c r="P43" s="334"/>
      <c r="Q43" s="90"/>
      <c r="R43" s="336"/>
      <c r="S43" s="335"/>
      <c r="T43" s="86"/>
      <c r="W43" s="9"/>
      <c r="X43" s="9"/>
      <c r="Y43" s="9"/>
      <c r="Z43" s="9"/>
      <c r="AA43" s="9"/>
      <c r="AB43" s="9"/>
      <c r="AC43" s="9"/>
      <c r="AD43" s="9"/>
      <c r="AE43" s="9"/>
    </row>
    <row r="44" spans="1:31" s="224" customFormat="1" ht="20.100000000000001" customHeight="1">
      <c r="A44" s="288"/>
      <c r="B44" s="116"/>
      <c r="C44" s="456"/>
      <c r="D44" s="464"/>
      <c r="E44" s="460"/>
      <c r="F44" s="461"/>
      <c r="G44" s="310" t="s">
        <v>125</v>
      </c>
      <c r="H44" s="330" t="s">
        <v>161</v>
      </c>
      <c r="I44" s="266" t="s">
        <v>162</v>
      </c>
      <c r="J44" s="312">
        <v>211102.07999999999</v>
      </c>
      <c r="K44" s="307" t="s">
        <v>115</v>
      </c>
      <c r="L44" s="421"/>
      <c r="M44" s="495"/>
      <c r="N44" s="492"/>
      <c r="O44" s="306"/>
      <c r="P44" s="334"/>
      <c r="Q44" s="90"/>
      <c r="R44" s="336"/>
      <c r="S44" s="335"/>
      <c r="T44" s="86"/>
      <c r="W44" s="9"/>
      <c r="X44" s="9"/>
      <c r="Y44" s="9"/>
      <c r="Z44" s="9"/>
      <c r="AA44" s="9"/>
      <c r="AB44" s="9"/>
      <c r="AC44" s="9"/>
      <c r="AD44" s="9"/>
      <c r="AE44" s="9"/>
    </row>
    <row r="45" spans="1:31" s="224" customFormat="1" ht="20.100000000000001" customHeight="1">
      <c r="A45" s="288"/>
      <c r="B45" s="116"/>
      <c r="C45" s="456"/>
      <c r="D45" s="464"/>
      <c r="E45" s="460"/>
      <c r="F45" s="461"/>
      <c r="G45" s="310" t="s">
        <v>125</v>
      </c>
      <c r="H45" s="330" t="s">
        <v>163</v>
      </c>
      <c r="I45" s="266" t="s">
        <v>164</v>
      </c>
      <c r="J45" s="312">
        <v>234277.46</v>
      </c>
      <c r="K45" s="307" t="s">
        <v>115</v>
      </c>
      <c r="L45" s="421"/>
      <c r="M45" s="495"/>
      <c r="N45" s="492"/>
      <c r="O45" s="306"/>
      <c r="P45" s="334"/>
      <c r="Q45" s="90"/>
      <c r="R45" s="336"/>
      <c r="S45" s="335"/>
      <c r="T45" s="86"/>
      <c r="W45" s="9"/>
      <c r="X45" s="9"/>
      <c r="Y45" s="9"/>
      <c r="Z45" s="9"/>
      <c r="AA45" s="9"/>
      <c r="AB45" s="9"/>
      <c r="AC45" s="9"/>
      <c r="AD45" s="9"/>
      <c r="AE45" s="9"/>
    </row>
    <row r="46" spans="1:31" s="224" customFormat="1" ht="20.100000000000001" customHeight="1">
      <c r="A46" s="288"/>
      <c r="B46" s="116"/>
      <c r="C46" s="456"/>
      <c r="D46" s="464"/>
      <c r="E46" s="460"/>
      <c r="F46" s="461"/>
      <c r="G46" s="310" t="s">
        <v>125</v>
      </c>
      <c r="H46" s="330" t="s">
        <v>165</v>
      </c>
      <c r="I46" s="266" t="s">
        <v>166</v>
      </c>
      <c r="J46" s="312">
        <v>224616.69</v>
      </c>
      <c r="K46" s="307" t="s">
        <v>115</v>
      </c>
      <c r="L46" s="421"/>
      <c r="M46" s="495"/>
      <c r="N46" s="492"/>
      <c r="O46" s="306"/>
      <c r="P46" s="334"/>
      <c r="Q46" s="90"/>
      <c r="R46" s="336"/>
      <c r="S46" s="335"/>
      <c r="T46" s="86"/>
      <c r="W46" s="9"/>
      <c r="X46" s="9"/>
      <c r="Y46" s="9"/>
      <c r="Z46" s="9"/>
      <c r="AA46" s="9"/>
      <c r="AB46" s="9"/>
      <c r="AC46" s="9"/>
      <c r="AD46" s="9"/>
      <c r="AE46" s="9"/>
    </row>
    <row r="47" spans="1:31" s="224" customFormat="1" ht="20.100000000000001" customHeight="1">
      <c r="A47" s="288"/>
      <c r="B47" s="116"/>
      <c r="C47" s="456"/>
      <c r="D47" s="464"/>
      <c r="E47" s="460"/>
      <c r="F47" s="461"/>
      <c r="G47" s="310" t="s">
        <v>125</v>
      </c>
      <c r="H47" s="330" t="s">
        <v>167</v>
      </c>
      <c r="I47" s="266" t="s">
        <v>168</v>
      </c>
      <c r="J47" s="312">
        <v>230569.94</v>
      </c>
      <c r="K47" s="307" t="s">
        <v>115</v>
      </c>
      <c r="L47" s="421"/>
      <c r="M47" s="495"/>
      <c r="N47" s="492"/>
      <c r="O47" s="306"/>
      <c r="P47" s="334"/>
      <c r="Q47" s="90"/>
      <c r="R47" s="336"/>
      <c r="S47" s="335"/>
      <c r="T47" s="86"/>
      <c r="W47" s="9"/>
      <c r="X47" s="9"/>
      <c r="Y47" s="9"/>
      <c r="Z47" s="9"/>
      <c r="AA47" s="9"/>
      <c r="AB47" s="9"/>
      <c r="AC47" s="9"/>
      <c r="AD47" s="9"/>
      <c r="AE47" s="9"/>
    </row>
    <row r="48" spans="1:31" s="224" customFormat="1" ht="18.95" customHeight="1">
      <c r="A48" s="288"/>
      <c r="B48" s="116"/>
      <c r="C48" s="456"/>
      <c r="D48" s="464"/>
      <c r="E48" s="460"/>
      <c r="F48" s="461"/>
      <c r="G48" s="310" t="s">
        <v>125</v>
      </c>
      <c r="H48" s="330" t="s">
        <v>169</v>
      </c>
      <c r="I48" s="266" t="s">
        <v>8</v>
      </c>
      <c r="J48" s="312">
        <v>126908.17</v>
      </c>
      <c r="K48" s="307" t="s">
        <v>115</v>
      </c>
      <c r="L48" s="421"/>
      <c r="M48" s="495"/>
      <c r="N48" s="492"/>
      <c r="O48" s="306"/>
      <c r="P48" s="334"/>
      <c r="Q48" s="90"/>
      <c r="R48" s="336"/>
      <c r="S48" s="335"/>
      <c r="T48" s="86"/>
      <c r="W48" s="9"/>
      <c r="X48" s="9"/>
      <c r="Y48" s="9"/>
      <c r="Z48" s="9"/>
      <c r="AA48" s="9"/>
      <c r="AB48" s="9"/>
      <c r="AC48" s="9"/>
      <c r="AD48" s="9"/>
      <c r="AE48" s="9"/>
    </row>
    <row r="49" spans="1:31" ht="15" customHeight="1">
      <c r="A49" s="288"/>
      <c r="C49" s="456"/>
      <c r="D49" s="464"/>
      <c r="E49" s="460"/>
      <c r="F49" s="461"/>
      <c r="G49" s="311"/>
      <c r="H49" s="331" t="s">
        <v>129</v>
      </c>
      <c r="I49" s="331"/>
      <c r="J49" s="313"/>
      <c r="K49" s="298"/>
      <c r="L49" s="422"/>
      <c r="M49" s="495"/>
      <c r="N49" s="492"/>
      <c r="O49" s="306"/>
      <c r="W49" s="88"/>
      <c r="X49" s="88"/>
      <c r="Y49" s="88"/>
      <c r="Z49" s="88"/>
      <c r="AA49" s="88"/>
      <c r="AB49" s="9"/>
      <c r="AC49" s="9"/>
      <c r="AD49" s="88"/>
      <c r="AE49" s="88"/>
    </row>
    <row r="50" spans="1:31" ht="18.75">
      <c r="A50" s="288"/>
      <c r="C50" s="218"/>
      <c r="D50" s="289" t="s">
        <v>58</v>
      </c>
      <c r="E50" s="455" t="s">
        <v>208</v>
      </c>
      <c r="F50" s="455"/>
      <c r="G50" s="455"/>
      <c r="H50" s="455"/>
      <c r="I50" s="455"/>
      <c r="J50" s="455"/>
      <c r="K50" s="455"/>
      <c r="L50" s="250"/>
      <c r="M50" s="493"/>
      <c r="N50" s="493"/>
      <c r="O50" s="306"/>
      <c r="W50" s="88"/>
      <c r="X50" s="88"/>
      <c r="Y50" s="88"/>
      <c r="Z50" s="88"/>
      <c r="AA50" s="88"/>
      <c r="AB50" s="88"/>
      <c r="AC50" s="88"/>
      <c r="AD50" s="88"/>
      <c r="AE50" s="88"/>
    </row>
    <row r="51" spans="1:31" ht="20.100000000000001" customHeight="1">
      <c r="A51" s="288"/>
      <c r="C51" s="456"/>
      <c r="D51" s="457" t="s">
        <v>209</v>
      </c>
      <c r="E51" s="460" t="str">
        <f>IF('[1]Перечень тарифов'!E21="","наименование отсутствует","" &amp; '[1]Перечень тарифов'!E21 &amp; "")</f>
        <v>Тарифы на тепловую энергию (мощность), поставляемую другим теплоснабжающим организациям теплоснабжающими организациями</v>
      </c>
      <c r="F51" s="461" t="str">
        <f>IF('[1]Перечень тарифов'!J21="","наименование отсутствует","" &amp; '[1]Перечень тарифов'!J21 &amp; "")</f>
        <v>Тарифы на тепловую энергию (мощность) на коллекторах источника тепловой энергии, поставляемую потребителям ООО "РИР-Сахалин"</v>
      </c>
      <c r="G51" s="307"/>
      <c r="H51" s="330" t="s">
        <v>6</v>
      </c>
      <c r="I51" s="266" t="s">
        <v>144</v>
      </c>
      <c r="J51" s="333">
        <v>51.436320000000002</v>
      </c>
      <c r="K51" s="307" t="s">
        <v>115</v>
      </c>
      <c r="L51" s="420" t="s">
        <v>210</v>
      </c>
      <c r="M51" s="496"/>
      <c r="N51" s="492"/>
      <c r="O51" s="306"/>
      <c r="W51" s="88"/>
      <c r="X51" s="88"/>
      <c r="Y51" s="88"/>
      <c r="Z51" s="88"/>
      <c r="AA51" s="88"/>
      <c r="AB51" s="88"/>
      <c r="AC51" s="88"/>
      <c r="AD51" s="88"/>
      <c r="AE51" s="88"/>
    </row>
    <row r="52" spans="1:31" s="224" customFormat="1" ht="20.100000000000001" customHeight="1">
      <c r="A52" s="288"/>
      <c r="B52" s="116"/>
      <c r="C52" s="456"/>
      <c r="D52" s="458"/>
      <c r="E52" s="460"/>
      <c r="F52" s="461"/>
      <c r="G52" s="310" t="s">
        <v>125</v>
      </c>
      <c r="H52" s="330" t="s">
        <v>145</v>
      </c>
      <c r="I52" s="266" t="s">
        <v>146</v>
      </c>
      <c r="J52" s="333">
        <f>J51</f>
        <v>51.436320000000002</v>
      </c>
      <c r="K52" s="307" t="s">
        <v>115</v>
      </c>
      <c r="L52" s="421"/>
      <c r="M52" s="492"/>
      <c r="N52" s="492"/>
      <c r="O52" s="306"/>
      <c r="P52" s="90"/>
      <c r="Q52" s="90"/>
      <c r="W52" s="9"/>
      <c r="X52" s="9"/>
      <c r="Y52" s="9"/>
      <c r="Z52" s="9"/>
      <c r="AA52" s="9"/>
      <c r="AB52" s="9"/>
      <c r="AC52" s="9"/>
      <c r="AD52" s="9"/>
      <c r="AE52" s="9"/>
    </row>
    <row r="53" spans="1:31" s="224" customFormat="1" ht="20.100000000000001" customHeight="1">
      <c r="A53" s="288"/>
      <c r="B53" s="116"/>
      <c r="C53" s="456"/>
      <c r="D53" s="458"/>
      <c r="E53" s="460"/>
      <c r="F53" s="461"/>
      <c r="G53" s="310" t="s">
        <v>125</v>
      </c>
      <c r="H53" s="330" t="s">
        <v>147</v>
      </c>
      <c r="I53" s="266" t="s">
        <v>148</v>
      </c>
      <c r="J53" s="333">
        <f t="shared" ref="J53:J63" si="0">J52</f>
        <v>51.436320000000002</v>
      </c>
      <c r="K53" s="307" t="s">
        <v>115</v>
      </c>
      <c r="L53" s="421"/>
      <c r="M53" s="492"/>
      <c r="N53" s="492"/>
      <c r="O53" s="306"/>
      <c r="P53" s="90"/>
      <c r="Q53" s="90"/>
    </row>
    <row r="54" spans="1:31" s="224" customFormat="1" ht="20.100000000000001" customHeight="1">
      <c r="A54" s="288"/>
      <c r="B54" s="116"/>
      <c r="C54" s="456"/>
      <c r="D54" s="458"/>
      <c r="E54" s="460"/>
      <c r="F54" s="461"/>
      <c r="G54" s="310" t="s">
        <v>125</v>
      </c>
      <c r="H54" s="330" t="s">
        <v>149</v>
      </c>
      <c r="I54" s="266" t="s">
        <v>150</v>
      </c>
      <c r="J54" s="333">
        <f t="shared" si="0"/>
        <v>51.436320000000002</v>
      </c>
      <c r="K54" s="307" t="s">
        <v>115</v>
      </c>
      <c r="L54" s="421"/>
      <c r="M54" s="492"/>
      <c r="N54" s="492"/>
      <c r="O54" s="306"/>
      <c r="P54" s="90"/>
      <c r="Q54" s="90"/>
    </row>
    <row r="55" spans="1:31" s="224" customFormat="1" ht="20.100000000000001" customHeight="1">
      <c r="A55" s="288"/>
      <c r="B55" s="116"/>
      <c r="C55" s="456"/>
      <c r="D55" s="458"/>
      <c r="E55" s="460"/>
      <c r="F55" s="461"/>
      <c r="G55" s="310" t="s">
        <v>125</v>
      </c>
      <c r="H55" s="330" t="s">
        <v>151</v>
      </c>
      <c r="I55" s="266" t="s">
        <v>152</v>
      </c>
      <c r="J55" s="333">
        <f t="shared" si="0"/>
        <v>51.436320000000002</v>
      </c>
      <c r="K55" s="307" t="s">
        <v>115</v>
      </c>
      <c r="L55" s="421"/>
      <c r="M55" s="492"/>
      <c r="N55" s="492"/>
      <c r="O55" s="306"/>
      <c r="P55" s="90"/>
      <c r="Q55" s="90"/>
    </row>
    <row r="56" spans="1:31" s="224" customFormat="1" ht="20.100000000000001" customHeight="1">
      <c r="A56" s="288"/>
      <c r="B56" s="116"/>
      <c r="C56" s="456"/>
      <c r="D56" s="458"/>
      <c r="E56" s="460"/>
      <c r="F56" s="461"/>
      <c r="G56" s="310" t="s">
        <v>125</v>
      </c>
      <c r="H56" s="330" t="s">
        <v>153</v>
      </c>
      <c r="I56" s="266" t="s">
        <v>154</v>
      </c>
      <c r="J56" s="333">
        <f t="shared" si="0"/>
        <v>51.436320000000002</v>
      </c>
      <c r="K56" s="307" t="s">
        <v>115</v>
      </c>
      <c r="L56" s="421"/>
      <c r="M56" s="492"/>
      <c r="N56" s="492"/>
      <c r="O56" s="306"/>
      <c r="P56" s="90"/>
      <c r="Q56" s="90"/>
    </row>
    <row r="57" spans="1:31" s="224" customFormat="1" ht="20.100000000000001" customHeight="1">
      <c r="A57" s="288"/>
      <c r="B57" s="116"/>
      <c r="C57" s="456"/>
      <c r="D57" s="458"/>
      <c r="E57" s="460"/>
      <c r="F57" s="461"/>
      <c r="G57" s="310" t="s">
        <v>125</v>
      </c>
      <c r="H57" s="330" t="s">
        <v>155</v>
      </c>
      <c r="I57" s="266" t="s">
        <v>156</v>
      </c>
      <c r="J57" s="333">
        <f t="shared" si="0"/>
        <v>51.436320000000002</v>
      </c>
      <c r="K57" s="307" t="s">
        <v>115</v>
      </c>
      <c r="L57" s="421"/>
      <c r="M57" s="492"/>
      <c r="N57" s="492"/>
      <c r="O57" s="306"/>
      <c r="P57" s="90"/>
      <c r="Q57" s="90"/>
    </row>
    <row r="58" spans="1:31" s="224" customFormat="1" ht="20.100000000000001" customHeight="1">
      <c r="A58" s="288"/>
      <c r="B58" s="116"/>
      <c r="C58" s="456"/>
      <c r="D58" s="458"/>
      <c r="E58" s="460"/>
      <c r="F58" s="461"/>
      <c r="G58" s="310" t="s">
        <v>125</v>
      </c>
      <c r="H58" s="330" t="s">
        <v>157</v>
      </c>
      <c r="I58" s="266" t="s">
        <v>158</v>
      </c>
      <c r="J58" s="333">
        <f t="shared" si="0"/>
        <v>51.436320000000002</v>
      </c>
      <c r="K58" s="307" t="s">
        <v>115</v>
      </c>
      <c r="L58" s="421"/>
      <c r="M58" s="492"/>
      <c r="N58" s="492"/>
      <c r="O58" s="306"/>
      <c r="P58" s="90"/>
      <c r="Q58" s="90"/>
    </row>
    <row r="59" spans="1:31" s="224" customFormat="1" ht="20.100000000000001" customHeight="1">
      <c r="A59" s="288"/>
      <c r="B59" s="116"/>
      <c r="C59" s="456"/>
      <c r="D59" s="458"/>
      <c r="E59" s="460"/>
      <c r="F59" s="461"/>
      <c r="G59" s="310" t="s">
        <v>125</v>
      </c>
      <c r="H59" s="330" t="s">
        <v>159</v>
      </c>
      <c r="I59" s="266" t="s">
        <v>160</v>
      </c>
      <c r="J59" s="333">
        <f t="shared" si="0"/>
        <v>51.436320000000002</v>
      </c>
      <c r="K59" s="307" t="s">
        <v>115</v>
      </c>
      <c r="L59" s="421"/>
      <c r="M59" s="492"/>
      <c r="N59" s="492"/>
      <c r="O59" s="306"/>
      <c r="P59" s="90"/>
      <c r="Q59" s="90"/>
    </row>
    <row r="60" spans="1:31" s="224" customFormat="1" ht="20.100000000000001" customHeight="1">
      <c r="A60" s="288"/>
      <c r="B60" s="116"/>
      <c r="C60" s="456"/>
      <c r="D60" s="458"/>
      <c r="E60" s="460"/>
      <c r="F60" s="461"/>
      <c r="G60" s="310" t="s">
        <v>125</v>
      </c>
      <c r="H60" s="330" t="s">
        <v>161</v>
      </c>
      <c r="I60" s="266" t="s">
        <v>162</v>
      </c>
      <c r="J60" s="333">
        <f t="shared" si="0"/>
        <v>51.436320000000002</v>
      </c>
      <c r="K60" s="307" t="s">
        <v>115</v>
      </c>
      <c r="L60" s="421"/>
      <c r="M60" s="492"/>
      <c r="N60" s="492"/>
      <c r="O60" s="306"/>
      <c r="P60" s="90"/>
      <c r="Q60" s="90"/>
    </row>
    <row r="61" spans="1:31" s="224" customFormat="1" ht="20.100000000000001" customHeight="1">
      <c r="A61" s="288"/>
      <c r="B61" s="116"/>
      <c r="C61" s="456"/>
      <c r="D61" s="458"/>
      <c r="E61" s="460"/>
      <c r="F61" s="461"/>
      <c r="G61" s="310" t="s">
        <v>125</v>
      </c>
      <c r="H61" s="330" t="s">
        <v>163</v>
      </c>
      <c r="I61" s="266" t="s">
        <v>164</v>
      </c>
      <c r="J61" s="333">
        <f t="shared" si="0"/>
        <v>51.436320000000002</v>
      </c>
      <c r="K61" s="307" t="s">
        <v>115</v>
      </c>
      <c r="L61" s="421"/>
      <c r="M61" s="492"/>
      <c r="N61" s="492"/>
      <c r="O61" s="306"/>
      <c r="P61" s="90"/>
      <c r="Q61" s="90"/>
    </row>
    <row r="62" spans="1:31" s="224" customFormat="1" ht="20.100000000000001" customHeight="1">
      <c r="A62" s="288"/>
      <c r="B62" s="116"/>
      <c r="C62" s="456"/>
      <c r="D62" s="458"/>
      <c r="E62" s="460"/>
      <c r="F62" s="461"/>
      <c r="G62" s="310" t="s">
        <v>125</v>
      </c>
      <c r="H62" s="330" t="s">
        <v>165</v>
      </c>
      <c r="I62" s="266" t="s">
        <v>166</v>
      </c>
      <c r="J62" s="333">
        <f t="shared" si="0"/>
        <v>51.436320000000002</v>
      </c>
      <c r="K62" s="307" t="s">
        <v>115</v>
      </c>
      <c r="L62" s="421"/>
      <c r="M62" s="492"/>
      <c r="N62" s="492"/>
      <c r="O62" s="306"/>
      <c r="P62" s="90"/>
      <c r="Q62" s="90"/>
    </row>
    <row r="63" spans="1:31" s="224" customFormat="1" ht="20.100000000000001" customHeight="1">
      <c r="A63" s="288"/>
      <c r="B63" s="116"/>
      <c r="C63" s="456"/>
      <c r="D63" s="458"/>
      <c r="E63" s="460"/>
      <c r="F63" s="461"/>
      <c r="G63" s="310" t="s">
        <v>125</v>
      </c>
      <c r="H63" s="330" t="s">
        <v>167</v>
      </c>
      <c r="I63" s="266" t="s">
        <v>168</v>
      </c>
      <c r="J63" s="333">
        <f t="shared" si="0"/>
        <v>51.436320000000002</v>
      </c>
      <c r="K63" s="307" t="s">
        <v>115</v>
      </c>
      <c r="L63" s="421"/>
      <c r="M63" s="492"/>
      <c r="N63" s="492"/>
      <c r="O63" s="306"/>
      <c r="P63" s="90"/>
      <c r="Q63" s="90"/>
    </row>
    <row r="64" spans="1:31" s="224" customFormat="1" ht="18.95" customHeight="1">
      <c r="A64" s="288"/>
      <c r="B64" s="116"/>
      <c r="C64" s="456"/>
      <c r="D64" s="458"/>
      <c r="E64" s="460"/>
      <c r="F64" s="461"/>
      <c r="G64" s="310" t="s">
        <v>125</v>
      </c>
      <c r="H64" s="330" t="s">
        <v>169</v>
      </c>
      <c r="I64" s="266" t="s">
        <v>8</v>
      </c>
      <c r="J64" s="333">
        <v>31.343810000000001</v>
      </c>
      <c r="K64" s="307" t="s">
        <v>115</v>
      </c>
      <c r="L64" s="421"/>
      <c r="M64" s="492"/>
      <c r="N64" s="492"/>
      <c r="O64" s="306"/>
      <c r="P64" s="90"/>
      <c r="Q64" s="90"/>
    </row>
    <row r="65" spans="1:17" ht="15" customHeight="1">
      <c r="A65" s="288"/>
      <c r="C65" s="456"/>
      <c r="D65" s="459"/>
      <c r="E65" s="460"/>
      <c r="F65" s="461"/>
      <c r="G65" s="311"/>
      <c r="H65" s="331" t="s">
        <v>129</v>
      </c>
      <c r="I65" s="331"/>
      <c r="J65" s="313"/>
      <c r="K65" s="298"/>
      <c r="L65" s="422"/>
      <c r="M65" s="492"/>
      <c r="N65" s="492"/>
      <c r="O65" s="306"/>
    </row>
    <row r="66" spans="1:17" ht="26.1" customHeight="1">
      <c r="A66" s="288"/>
      <c r="C66" s="218"/>
      <c r="D66" s="289" t="s">
        <v>59</v>
      </c>
      <c r="E66" s="455" t="s">
        <v>211</v>
      </c>
      <c r="F66" s="455"/>
      <c r="G66" s="455"/>
      <c r="H66" s="455"/>
      <c r="I66" s="455"/>
      <c r="J66" s="455"/>
      <c r="K66" s="455"/>
      <c r="L66" s="250"/>
      <c r="M66" s="493"/>
      <c r="N66" s="493"/>
      <c r="O66" s="306"/>
    </row>
    <row r="67" spans="1:17" ht="20.100000000000001" customHeight="1">
      <c r="A67" s="288"/>
      <c r="C67" s="456"/>
      <c r="D67" s="457" t="s">
        <v>212</v>
      </c>
      <c r="E67" s="460" t="str">
        <f>IF('[1]Перечень тарифов'!E21="","наименование отсутствует","" &amp; '[1]Перечень тарифов'!E21 &amp; "")</f>
        <v>Тарифы на тепловую энергию (мощность), поставляемую другим теплоснабжающим организациям теплоснабжающими организациями</v>
      </c>
      <c r="F67" s="461" t="str">
        <f>IF('[1]Перечень тарифов'!J21="","наименование отсутствует","" &amp; '[1]Перечень тарифов'!J21 &amp; "")</f>
        <v>Тарифы на тепловую энергию (мощность) на коллекторах источника тепловой энергии, поставляемую потребителям ООО "РИР-Сахалин"</v>
      </c>
      <c r="G67" s="307"/>
      <c r="H67" s="330" t="s">
        <v>6</v>
      </c>
      <c r="I67" s="266" t="s">
        <v>144</v>
      </c>
      <c r="J67" s="312">
        <v>0</v>
      </c>
      <c r="K67" s="307" t="s">
        <v>115</v>
      </c>
      <c r="L67" s="420" t="s">
        <v>213</v>
      </c>
      <c r="M67" s="492"/>
      <c r="N67" s="492"/>
      <c r="O67" s="306"/>
    </row>
    <row r="68" spans="1:17" s="224" customFormat="1" ht="20.100000000000001" customHeight="1">
      <c r="A68" s="288"/>
      <c r="B68" s="116"/>
      <c r="C68" s="456"/>
      <c r="D68" s="458"/>
      <c r="E68" s="460"/>
      <c r="F68" s="461"/>
      <c r="G68" s="310" t="s">
        <v>125</v>
      </c>
      <c r="H68" s="330" t="s">
        <v>145</v>
      </c>
      <c r="I68" s="266" t="s">
        <v>146</v>
      </c>
      <c r="J68" s="312">
        <v>0</v>
      </c>
      <c r="K68" s="307" t="s">
        <v>115</v>
      </c>
      <c r="L68" s="421"/>
      <c r="M68" s="492"/>
      <c r="N68" s="492"/>
      <c r="O68" s="306"/>
      <c r="P68" s="90"/>
      <c r="Q68" s="90"/>
    </row>
    <row r="69" spans="1:17" s="224" customFormat="1" ht="20.100000000000001" customHeight="1">
      <c r="A69" s="288"/>
      <c r="B69" s="116"/>
      <c r="C69" s="456"/>
      <c r="D69" s="458"/>
      <c r="E69" s="460"/>
      <c r="F69" s="461"/>
      <c r="G69" s="310" t="s">
        <v>125</v>
      </c>
      <c r="H69" s="330" t="s">
        <v>147</v>
      </c>
      <c r="I69" s="266" t="s">
        <v>148</v>
      </c>
      <c r="J69" s="312">
        <f>J68</f>
        <v>0</v>
      </c>
      <c r="K69" s="307" t="s">
        <v>115</v>
      </c>
      <c r="L69" s="421"/>
      <c r="M69" s="492"/>
      <c r="N69" s="492"/>
      <c r="O69" s="306"/>
      <c r="P69" s="90"/>
      <c r="Q69" s="90"/>
    </row>
    <row r="70" spans="1:17" s="224" customFormat="1" ht="20.100000000000001" customHeight="1">
      <c r="A70" s="288"/>
      <c r="B70" s="116"/>
      <c r="C70" s="456"/>
      <c r="D70" s="458"/>
      <c r="E70" s="460"/>
      <c r="F70" s="461"/>
      <c r="G70" s="310" t="s">
        <v>125</v>
      </c>
      <c r="H70" s="330" t="s">
        <v>149</v>
      </c>
      <c r="I70" s="266" t="s">
        <v>150</v>
      </c>
      <c r="J70" s="312">
        <f t="shared" ref="J70:J80" si="1">J69</f>
        <v>0</v>
      </c>
      <c r="K70" s="307" t="s">
        <v>115</v>
      </c>
      <c r="L70" s="421"/>
      <c r="M70" s="492"/>
      <c r="N70" s="492"/>
      <c r="O70" s="306"/>
      <c r="P70" s="90"/>
      <c r="Q70" s="90"/>
    </row>
    <row r="71" spans="1:17" s="224" customFormat="1" ht="20.100000000000001" customHeight="1">
      <c r="A71" s="288"/>
      <c r="B71" s="116"/>
      <c r="C71" s="456"/>
      <c r="D71" s="458"/>
      <c r="E71" s="460"/>
      <c r="F71" s="461"/>
      <c r="G71" s="310" t="s">
        <v>125</v>
      </c>
      <c r="H71" s="330" t="s">
        <v>151</v>
      </c>
      <c r="I71" s="266" t="s">
        <v>152</v>
      </c>
      <c r="J71" s="312">
        <f t="shared" si="1"/>
        <v>0</v>
      </c>
      <c r="K71" s="307" t="s">
        <v>115</v>
      </c>
      <c r="L71" s="421"/>
      <c r="M71" s="492"/>
      <c r="N71" s="492"/>
      <c r="O71" s="306"/>
      <c r="P71" s="90"/>
      <c r="Q71" s="90"/>
    </row>
    <row r="72" spans="1:17" s="224" customFormat="1" ht="20.100000000000001" customHeight="1">
      <c r="A72" s="288"/>
      <c r="B72" s="116"/>
      <c r="C72" s="456"/>
      <c r="D72" s="458"/>
      <c r="E72" s="460"/>
      <c r="F72" s="461"/>
      <c r="G72" s="310" t="s">
        <v>125</v>
      </c>
      <c r="H72" s="330" t="s">
        <v>153</v>
      </c>
      <c r="I72" s="266" t="s">
        <v>154</v>
      </c>
      <c r="J72" s="312">
        <f t="shared" si="1"/>
        <v>0</v>
      </c>
      <c r="K72" s="307" t="s">
        <v>115</v>
      </c>
      <c r="L72" s="421"/>
      <c r="M72" s="492"/>
      <c r="N72" s="492"/>
      <c r="O72" s="306"/>
      <c r="P72" s="90"/>
      <c r="Q72" s="90"/>
    </row>
    <row r="73" spans="1:17" s="224" customFormat="1" ht="20.100000000000001" customHeight="1">
      <c r="A73" s="288"/>
      <c r="B73" s="116"/>
      <c r="C73" s="456"/>
      <c r="D73" s="458"/>
      <c r="E73" s="460"/>
      <c r="F73" s="461"/>
      <c r="G73" s="310" t="s">
        <v>125</v>
      </c>
      <c r="H73" s="330" t="s">
        <v>155</v>
      </c>
      <c r="I73" s="266" t="s">
        <v>156</v>
      </c>
      <c r="J73" s="312">
        <f t="shared" si="1"/>
        <v>0</v>
      </c>
      <c r="K73" s="307" t="s">
        <v>115</v>
      </c>
      <c r="L73" s="421"/>
      <c r="M73" s="492"/>
      <c r="N73" s="492"/>
      <c r="O73" s="306"/>
      <c r="P73" s="90"/>
      <c r="Q73" s="90"/>
    </row>
    <row r="74" spans="1:17" s="224" customFormat="1" ht="20.100000000000001" customHeight="1">
      <c r="A74" s="288"/>
      <c r="B74" s="116"/>
      <c r="C74" s="456"/>
      <c r="D74" s="458"/>
      <c r="E74" s="460"/>
      <c r="F74" s="461"/>
      <c r="G74" s="310" t="s">
        <v>125</v>
      </c>
      <c r="H74" s="330" t="s">
        <v>157</v>
      </c>
      <c r="I74" s="266" t="s">
        <v>158</v>
      </c>
      <c r="J74" s="312">
        <f t="shared" si="1"/>
        <v>0</v>
      </c>
      <c r="K74" s="307" t="s">
        <v>115</v>
      </c>
      <c r="L74" s="421"/>
      <c r="M74" s="492"/>
      <c r="N74" s="492"/>
      <c r="O74" s="306"/>
      <c r="P74" s="90"/>
      <c r="Q74" s="90"/>
    </row>
    <row r="75" spans="1:17" s="224" customFormat="1" ht="20.100000000000001" customHeight="1">
      <c r="A75" s="288"/>
      <c r="B75" s="116"/>
      <c r="C75" s="456"/>
      <c r="D75" s="458"/>
      <c r="E75" s="460"/>
      <c r="F75" s="461"/>
      <c r="G75" s="310" t="s">
        <v>125</v>
      </c>
      <c r="H75" s="330" t="s">
        <v>159</v>
      </c>
      <c r="I75" s="266" t="s">
        <v>160</v>
      </c>
      <c r="J75" s="312">
        <f t="shared" si="1"/>
        <v>0</v>
      </c>
      <c r="K75" s="307" t="s">
        <v>115</v>
      </c>
      <c r="L75" s="421"/>
      <c r="M75" s="492"/>
      <c r="N75" s="492"/>
      <c r="O75" s="306"/>
      <c r="P75" s="90"/>
      <c r="Q75" s="90"/>
    </row>
    <row r="76" spans="1:17" s="224" customFormat="1" ht="20.100000000000001" customHeight="1">
      <c r="A76" s="288"/>
      <c r="B76" s="116"/>
      <c r="C76" s="456"/>
      <c r="D76" s="458"/>
      <c r="E76" s="460"/>
      <c r="F76" s="461"/>
      <c r="G76" s="310" t="s">
        <v>125</v>
      </c>
      <c r="H76" s="330" t="s">
        <v>161</v>
      </c>
      <c r="I76" s="266" t="s">
        <v>162</v>
      </c>
      <c r="J76" s="312">
        <f t="shared" si="1"/>
        <v>0</v>
      </c>
      <c r="K76" s="307" t="s">
        <v>115</v>
      </c>
      <c r="L76" s="421"/>
      <c r="M76" s="492"/>
      <c r="N76" s="492"/>
      <c r="O76" s="306"/>
      <c r="P76" s="90"/>
      <c r="Q76" s="90"/>
    </row>
    <row r="77" spans="1:17" s="224" customFormat="1" ht="20.100000000000001" customHeight="1">
      <c r="A77" s="288"/>
      <c r="B77" s="116"/>
      <c r="C77" s="456"/>
      <c r="D77" s="458"/>
      <c r="E77" s="460"/>
      <c r="F77" s="461"/>
      <c r="G77" s="310" t="s">
        <v>125</v>
      </c>
      <c r="H77" s="330" t="s">
        <v>163</v>
      </c>
      <c r="I77" s="266" t="s">
        <v>164</v>
      </c>
      <c r="J77" s="312">
        <f t="shared" si="1"/>
        <v>0</v>
      </c>
      <c r="K77" s="307" t="s">
        <v>115</v>
      </c>
      <c r="L77" s="421"/>
      <c r="M77" s="492"/>
      <c r="N77" s="492"/>
      <c r="O77" s="306"/>
      <c r="P77" s="90"/>
      <c r="Q77" s="90"/>
    </row>
    <row r="78" spans="1:17" s="224" customFormat="1" ht="20.100000000000001" customHeight="1">
      <c r="A78" s="288"/>
      <c r="B78" s="116"/>
      <c r="C78" s="456"/>
      <c r="D78" s="458"/>
      <c r="E78" s="460"/>
      <c r="F78" s="461"/>
      <c r="G78" s="310" t="s">
        <v>125</v>
      </c>
      <c r="H78" s="330" t="s">
        <v>165</v>
      </c>
      <c r="I78" s="266" t="s">
        <v>166</v>
      </c>
      <c r="J78" s="312">
        <f t="shared" si="1"/>
        <v>0</v>
      </c>
      <c r="K78" s="307" t="s">
        <v>115</v>
      </c>
      <c r="L78" s="421"/>
      <c r="M78" s="492"/>
      <c r="N78" s="492"/>
      <c r="O78" s="306"/>
      <c r="P78" s="90"/>
      <c r="Q78" s="90"/>
    </row>
    <row r="79" spans="1:17" s="224" customFormat="1" ht="20.100000000000001" customHeight="1">
      <c r="A79" s="288"/>
      <c r="B79" s="116"/>
      <c r="C79" s="456"/>
      <c r="D79" s="458"/>
      <c r="E79" s="460"/>
      <c r="F79" s="461"/>
      <c r="G79" s="310" t="s">
        <v>125</v>
      </c>
      <c r="H79" s="330" t="s">
        <v>167</v>
      </c>
      <c r="I79" s="266" t="s">
        <v>168</v>
      </c>
      <c r="J79" s="312">
        <f t="shared" si="1"/>
        <v>0</v>
      </c>
      <c r="K79" s="307" t="s">
        <v>115</v>
      </c>
      <c r="L79" s="421"/>
      <c r="M79" s="492"/>
      <c r="N79" s="492"/>
      <c r="O79" s="306"/>
      <c r="P79" s="90"/>
      <c r="Q79" s="90"/>
    </row>
    <row r="80" spans="1:17" s="224" customFormat="1" ht="18.95" customHeight="1">
      <c r="A80" s="288"/>
      <c r="B80" s="116"/>
      <c r="C80" s="456"/>
      <c r="D80" s="458"/>
      <c r="E80" s="460"/>
      <c r="F80" s="461"/>
      <c r="G80" s="310" t="s">
        <v>125</v>
      </c>
      <c r="H80" s="330" t="s">
        <v>169</v>
      </c>
      <c r="I80" s="266" t="s">
        <v>8</v>
      </c>
      <c r="J80" s="312">
        <f t="shared" si="1"/>
        <v>0</v>
      </c>
      <c r="K80" s="307" t="s">
        <v>115</v>
      </c>
      <c r="L80" s="421"/>
      <c r="M80" s="492"/>
      <c r="N80" s="492"/>
      <c r="O80" s="306"/>
      <c r="P80" s="90"/>
      <c r="Q80" s="90"/>
    </row>
    <row r="81" spans="1:17" ht="15" customHeight="1">
      <c r="A81" s="288"/>
      <c r="C81" s="456"/>
      <c r="D81" s="459"/>
      <c r="E81" s="460"/>
      <c r="F81" s="461"/>
      <c r="G81" s="311"/>
      <c r="H81" s="331" t="s">
        <v>129</v>
      </c>
      <c r="I81" s="331"/>
      <c r="J81" s="313"/>
      <c r="K81" s="298"/>
      <c r="L81" s="422"/>
      <c r="M81" s="492"/>
      <c r="N81" s="492"/>
      <c r="O81" s="306"/>
    </row>
    <row r="82" spans="1:17" ht="25.5" customHeight="1">
      <c r="A82" s="288"/>
      <c r="B82" s="116">
        <v>3</v>
      </c>
      <c r="C82" s="218"/>
      <c r="D82" s="289" t="s">
        <v>60</v>
      </c>
      <c r="E82" s="455" t="s">
        <v>214</v>
      </c>
      <c r="F82" s="455"/>
      <c r="G82" s="455"/>
      <c r="H82" s="455"/>
      <c r="I82" s="455"/>
      <c r="J82" s="455"/>
      <c r="K82" s="455"/>
      <c r="L82" s="250"/>
      <c r="M82" s="493"/>
      <c r="N82" s="493"/>
      <c r="O82" s="306"/>
    </row>
    <row r="83" spans="1:17" ht="20.100000000000001" customHeight="1">
      <c r="A83" s="288"/>
      <c r="C83" s="456"/>
      <c r="D83" s="457" t="s">
        <v>215</v>
      </c>
      <c r="E83" s="460" t="str">
        <f>IF('[1]Перечень тарифов'!E21="","наименование отсутствует","" &amp; '[1]Перечень тарифов'!E21 &amp; "")</f>
        <v>Тарифы на тепловую энергию (мощность), поставляемую другим теплоснабжающим организациям теплоснабжающими организациями</v>
      </c>
      <c r="F83" s="461" t="str">
        <f>IF('[1]Перечень тарифов'!J21="","наименование отсутствует","" &amp; '[1]Перечень тарифов'!J21 &amp; "")</f>
        <v>Тарифы на тепловую энергию (мощность) на коллекторах источника тепловой энергии, поставляемую потребителям ООО "РИР-Сахалин"</v>
      </c>
      <c r="G83" s="307"/>
      <c r="H83" s="330" t="s">
        <v>6</v>
      </c>
      <c r="I83" s="266" t="s">
        <v>144</v>
      </c>
      <c r="J83" s="312">
        <v>0</v>
      </c>
      <c r="K83" s="307" t="s">
        <v>115</v>
      </c>
      <c r="L83" s="420" t="s">
        <v>216</v>
      </c>
      <c r="M83" s="492"/>
      <c r="N83" s="492"/>
      <c r="O83" s="306"/>
    </row>
    <row r="84" spans="1:17" s="224" customFormat="1" ht="20.100000000000001" customHeight="1">
      <c r="A84" s="288"/>
      <c r="B84" s="116"/>
      <c r="C84" s="456"/>
      <c r="D84" s="458"/>
      <c r="E84" s="460"/>
      <c r="F84" s="461"/>
      <c r="G84" s="310" t="s">
        <v>125</v>
      </c>
      <c r="H84" s="330" t="s">
        <v>145</v>
      </c>
      <c r="I84" s="266" t="s">
        <v>146</v>
      </c>
      <c r="J84" s="312">
        <v>0</v>
      </c>
      <c r="K84" s="307" t="s">
        <v>115</v>
      </c>
      <c r="L84" s="421"/>
      <c r="M84" s="492"/>
      <c r="N84" s="492"/>
      <c r="O84" s="306"/>
      <c r="P84" s="90"/>
      <c r="Q84" s="90"/>
    </row>
    <row r="85" spans="1:17" s="224" customFormat="1" ht="20.100000000000001" customHeight="1">
      <c r="A85" s="288"/>
      <c r="B85" s="116"/>
      <c r="C85" s="456"/>
      <c r="D85" s="458"/>
      <c r="E85" s="460"/>
      <c r="F85" s="461"/>
      <c r="G85" s="310" t="s">
        <v>125</v>
      </c>
      <c r="H85" s="330" t="s">
        <v>147</v>
      </c>
      <c r="I85" s="266" t="s">
        <v>148</v>
      </c>
      <c r="J85" s="312">
        <v>9760.98</v>
      </c>
      <c r="K85" s="307" t="s">
        <v>115</v>
      </c>
      <c r="L85" s="421"/>
      <c r="M85" s="492"/>
      <c r="N85" s="492"/>
      <c r="O85" s="306"/>
      <c r="P85" s="90"/>
      <c r="Q85" s="90"/>
    </row>
    <row r="86" spans="1:17" s="224" customFormat="1" ht="20.100000000000001" customHeight="1">
      <c r="A86" s="288"/>
      <c r="B86" s="116"/>
      <c r="C86" s="456"/>
      <c r="D86" s="458"/>
      <c r="E86" s="460"/>
      <c r="F86" s="461"/>
      <c r="G86" s="310" t="s">
        <v>125</v>
      </c>
      <c r="H86" s="330" t="s">
        <v>149</v>
      </c>
      <c r="I86" s="266" t="s">
        <v>150</v>
      </c>
      <c r="J86" s="312">
        <v>0</v>
      </c>
      <c r="K86" s="307" t="s">
        <v>115</v>
      </c>
      <c r="L86" s="421"/>
      <c r="M86" s="492"/>
      <c r="N86" s="492"/>
      <c r="O86" s="306"/>
      <c r="P86" s="90"/>
      <c r="Q86" s="90"/>
    </row>
    <row r="87" spans="1:17" s="224" customFormat="1" ht="20.100000000000001" customHeight="1">
      <c r="A87" s="288"/>
      <c r="B87" s="116"/>
      <c r="C87" s="456"/>
      <c r="D87" s="458"/>
      <c r="E87" s="460"/>
      <c r="F87" s="461"/>
      <c r="G87" s="310" t="s">
        <v>125</v>
      </c>
      <c r="H87" s="330" t="s">
        <v>151</v>
      </c>
      <c r="I87" s="266" t="s">
        <v>152</v>
      </c>
      <c r="J87" s="312">
        <v>0</v>
      </c>
      <c r="K87" s="307" t="s">
        <v>115</v>
      </c>
      <c r="L87" s="421"/>
      <c r="M87" s="492"/>
      <c r="N87" s="492"/>
      <c r="O87" s="306"/>
      <c r="P87" s="90"/>
      <c r="Q87" s="90"/>
    </row>
    <row r="88" spans="1:17" s="224" customFormat="1" ht="20.100000000000001" customHeight="1">
      <c r="A88" s="288"/>
      <c r="B88" s="116"/>
      <c r="C88" s="456"/>
      <c r="D88" s="458"/>
      <c r="E88" s="460"/>
      <c r="F88" s="461"/>
      <c r="G88" s="310" t="s">
        <v>125</v>
      </c>
      <c r="H88" s="330" t="s">
        <v>153</v>
      </c>
      <c r="I88" s="266" t="s">
        <v>154</v>
      </c>
      <c r="J88" s="312">
        <v>0</v>
      </c>
      <c r="K88" s="307" t="s">
        <v>115</v>
      </c>
      <c r="L88" s="421"/>
      <c r="M88" s="492"/>
      <c r="N88" s="492"/>
      <c r="O88" s="306"/>
      <c r="P88" s="90"/>
      <c r="Q88" s="90"/>
    </row>
    <row r="89" spans="1:17" s="224" customFormat="1" ht="20.100000000000001" customHeight="1">
      <c r="A89" s="288"/>
      <c r="B89" s="116"/>
      <c r="C89" s="456"/>
      <c r="D89" s="458"/>
      <c r="E89" s="460"/>
      <c r="F89" s="461"/>
      <c r="G89" s="310" t="s">
        <v>125</v>
      </c>
      <c r="H89" s="330" t="s">
        <v>155</v>
      </c>
      <c r="I89" s="266" t="s">
        <v>156</v>
      </c>
      <c r="J89" s="312">
        <v>0</v>
      </c>
      <c r="K89" s="307" t="s">
        <v>115</v>
      </c>
      <c r="L89" s="421"/>
      <c r="M89" s="492"/>
      <c r="N89" s="492"/>
      <c r="O89" s="306"/>
      <c r="P89" s="90"/>
      <c r="Q89" s="90"/>
    </row>
    <row r="90" spans="1:17" s="224" customFormat="1" ht="20.100000000000001" customHeight="1">
      <c r="A90" s="288"/>
      <c r="B90" s="116"/>
      <c r="C90" s="456"/>
      <c r="D90" s="458"/>
      <c r="E90" s="460"/>
      <c r="F90" s="461"/>
      <c r="G90" s="310" t="s">
        <v>125</v>
      </c>
      <c r="H90" s="330" t="s">
        <v>157</v>
      </c>
      <c r="I90" s="266" t="s">
        <v>158</v>
      </c>
      <c r="J90" s="312">
        <v>0</v>
      </c>
      <c r="K90" s="307" t="s">
        <v>115</v>
      </c>
      <c r="L90" s="421"/>
      <c r="M90" s="492"/>
      <c r="N90" s="492"/>
      <c r="O90" s="306"/>
      <c r="P90" s="90"/>
      <c r="Q90" s="90"/>
    </row>
    <row r="91" spans="1:17" s="224" customFormat="1" ht="20.100000000000001" customHeight="1">
      <c r="A91" s="288"/>
      <c r="B91" s="116"/>
      <c r="C91" s="456"/>
      <c r="D91" s="458"/>
      <c r="E91" s="460"/>
      <c r="F91" s="461"/>
      <c r="G91" s="310" t="s">
        <v>125</v>
      </c>
      <c r="H91" s="330" t="s">
        <v>159</v>
      </c>
      <c r="I91" s="266" t="s">
        <v>160</v>
      </c>
      <c r="J91" s="312">
        <v>0</v>
      </c>
      <c r="K91" s="307" t="s">
        <v>115</v>
      </c>
      <c r="L91" s="421"/>
      <c r="M91" s="492"/>
      <c r="N91" s="492"/>
      <c r="O91" s="306"/>
      <c r="P91" s="90"/>
      <c r="Q91" s="90"/>
    </row>
    <row r="92" spans="1:17" s="224" customFormat="1" ht="20.100000000000001" customHeight="1">
      <c r="A92" s="288"/>
      <c r="B92" s="116"/>
      <c r="C92" s="456"/>
      <c r="D92" s="458"/>
      <c r="E92" s="460"/>
      <c r="F92" s="461"/>
      <c r="G92" s="310" t="s">
        <v>125</v>
      </c>
      <c r="H92" s="330" t="s">
        <v>161</v>
      </c>
      <c r="I92" s="266" t="s">
        <v>162</v>
      </c>
      <c r="J92" s="312">
        <v>0</v>
      </c>
      <c r="K92" s="307" t="s">
        <v>115</v>
      </c>
      <c r="L92" s="421"/>
      <c r="M92" s="492"/>
      <c r="N92" s="492"/>
      <c r="O92" s="306"/>
      <c r="P92" s="90"/>
      <c r="Q92" s="90"/>
    </row>
    <row r="93" spans="1:17" s="224" customFormat="1" ht="20.100000000000001" customHeight="1">
      <c r="A93" s="288"/>
      <c r="B93" s="116"/>
      <c r="C93" s="456"/>
      <c r="D93" s="458"/>
      <c r="E93" s="460"/>
      <c r="F93" s="461"/>
      <c r="G93" s="310" t="s">
        <v>125</v>
      </c>
      <c r="H93" s="330" t="s">
        <v>163</v>
      </c>
      <c r="I93" s="266" t="s">
        <v>164</v>
      </c>
      <c r="J93" s="312">
        <v>0</v>
      </c>
      <c r="K93" s="307" t="s">
        <v>115</v>
      </c>
      <c r="L93" s="421"/>
      <c r="M93" s="492"/>
      <c r="N93" s="492"/>
      <c r="O93" s="306"/>
      <c r="P93" s="90"/>
      <c r="Q93" s="90"/>
    </row>
    <row r="94" spans="1:17" s="224" customFormat="1" ht="20.100000000000001" customHeight="1">
      <c r="A94" s="288"/>
      <c r="B94" s="116"/>
      <c r="C94" s="456"/>
      <c r="D94" s="458"/>
      <c r="E94" s="460"/>
      <c r="F94" s="461"/>
      <c r="G94" s="310" t="s">
        <v>125</v>
      </c>
      <c r="H94" s="330" t="s">
        <v>165</v>
      </c>
      <c r="I94" s="266" t="s">
        <v>166</v>
      </c>
      <c r="J94" s="312">
        <v>0</v>
      </c>
      <c r="K94" s="307" t="s">
        <v>115</v>
      </c>
      <c r="L94" s="421"/>
      <c r="M94" s="492"/>
      <c r="N94" s="492"/>
      <c r="O94" s="306"/>
      <c r="P94" s="90"/>
      <c r="Q94" s="90"/>
    </row>
    <row r="95" spans="1:17" s="224" customFormat="1" ht="20.100000000000001" customHeight="1">
      <c r="A95" s="288"/>
      <c r="B95" s="116"/>
      <c r="C95" s="456"/>
      <c r="D95" s="458"/>
      <c r="E95" s="460"/>
      <c r="F95" s="461"/>
      <c r="G95" s="310" t="s">
        <v>125</v>
      </c>
      <c r="H95" s="330" t="s">
        <v>167</v>
      </c>
      <c r="I95" s="266" t="s">
        <v>168</v>
      </c>
      <c r="J95" s="312">
        <v>0</v>
      </c>
      <c r="K95" s="307" t="s">
        <v>115</v>
      </c>
      <c r="L95" s="421"/>
      <c r="M95" s="492"/>
      <c r="N95" s="492"/>
      <c r="O95" s="306"/>
      <c r="P95" s="90"/>
      <c r="Q95" s="90"/>
    </row>
    <row r="96" spans="1:17" s="224" customFormat="1" ht="20.100000000000001" customHeight="1">
      <c r="A96" s="288"/>
      <c r="B96" s="116"/>
      <c r="C96" s="456"/>
      <c r="D96" s="458"/>
      <c r="E96" s="460"/>
      <c r="F96" s="461"/>
      <c r="G96" s="310" t="s">
        <v>125</v>
      </c>
      <c r="H96" s="330" t="s">
        <v>169</v>
      </c>
      <c r="I96" s="266" t="s">
        <v>8</v>
      </c>
      <c r="J96" s="312">
        <v>0</v>
      </c>
      <c r="K96" s="307" t="s">
        <v>115</v>
      </c>
      <c r="L96" s="421"/>
      <c r="M96" s="492"/>
      <c r="N96" s="492"/>
      <c r="O96" s="306"/>
      <c r="P96" s="90"/>
      <c r="Q96" s="90"/>
    </row>
    <row r="97" spans="1:17" ht="15" customHeight="1">
      <c r="A97" s="288"/>
      <c r="C97" s="456"/>
      <c r="D97" s="459"/>
      <c r="E97" s="460"/>
      <c r="F97" s="461"/>
      <c r="G97" s="311"/>
      <c r="H97" s="331" t="s">
        <v>129</v>
      </c>
      <c r="I97" s="331"/>
      <c r="J97" s="313"/>
      <c r="K97" s="298"/>
      <c r="L97" s="422"/>
      <c r="M97" s="492"/>
      <c r="N97" s="492"/>
      <c r="O97" s="306"/>
    </row>
    <row r="98" spans="1:17" s="314" customFormat="1" ht="3" customHeight="1">
      <c r="A98" s="288"/>
      <c r="D98" s="315"/>
      <c r="E98" s="315"/>
      <c r="F98" s="315"/>
      <c r="G98" s="315"/>
      <c r="H98" s="332"/>
      <c r="I98" s="332"/>
      <c r="J98" s="315"/>
      <c r="K98" s="315"/>
      <c r="L98" s="315"/>
      <c r="M98" s="494"/>
      <c r="N98" s="494"/>
      <c r="P98" s="316"/>
      <c r="Q98" s="316"/>
    </row>
    <row r="99" spans="1:17" ht="24.75" customHeight="1">
      <c r="D99" s="317">
        <v>1</v>
      </c>
      <c r="E99" s="411" t="s">
        <v>217</v>
      </c>
      <c r="F99" s="411"/>
      <c r="G99" s="411"/>
      <c r="H99" s="411"/>
      <c r="I99" s="411"/>
      <c r="J99" s="411"/>
      <c r="K99" s="411"/>
      <c r="L99" s="411"/>
      <c r="M99" s="358"/>
      <c r="N99" s="358"/>
    </row>
  </sheetData>
  <mergeCells count="48">
    <mergeCell ref="D5:K5"/>
    <mergeCell ref="F7:K7"/>
    <mergeCell ref="F8:K8"/>
    <mergeCell ref="D10:K10"/>
    <mergeCell ref="L10:L12"/>
    <mergeCell ref="D11:D12"/>
    <mergeCell ref="E11:E12"/>
    <mergeCell ref="F11:F12"/>
    <mergeCell ref="G11:I11"/>
    <mergeCell ref="J11:J12"/>
    <mergeCell ref="E32:K32"/>
    <mergeCell ref="K11:K12"/>
    <mergeCell ref="G12:H12"/>
    <mergeCell ref="G13:H13"/>
    <mergeCell ref="E14:K14"/>
    <mergeCell ref="G15:H15"/>
    <mergeCell ref="E16:K16"/>
    <mergeCell ref="C17:C31"/>
    <mergeCell ref="D17:D31"/>
    <mergeCell ref="E17:E31"/>
    <mergeCell ref="F17:F31"/>
    <mergeCell ref="L17:L31"/>
    <mergeCell ref="G33:H33"/>
    <mergeCell ref="E34:K34"/>
    <mergeCell ref="C35:C49"/>
    <mergeCell ref="D35:D49"/>
    <mergeCell ref="E35:E49"/>
    <mergeCell ref="F35:F49"/>
    <mergeCell ref="L67:L81"/>
    <mergeCell ref="L35:L49"/>
    <mergeCell ref="E50:K50"/>
    <mergeCell ref="C51:C65"/>
    <mergeCell ref="D51:D65"/>
    <mergeCell ref="E51:E65"/>
    <mergeCell ref="F51:F65"/>
    <mergeCell ref="L51:L65"/>
    <mergeCell ref="E66:K66"/>
    <mergeCell ref="C67:C81"/>
    <mergeCell ref="D67:D81"/>
    <mergeCell ref="E67:E81"/>
    <mergeCell ref="F67:F81"/>
    <mergeCell ref="E99:L99"/>
    <mergeCell ref="E82:K82"/>
    <mergeCell ref="C83:C97"/>
    <mergeCell ref="D83:D97"/>
    <mergeCell ref="E83:E97"/>
    <mergeCell ref="F83:F97"/>
    <mergeCell ref="L83:L97"/>
  </mergeCells>
  <dataValidations count="6">
    <dataValidation type="decimal" allowBlank="1" showErrorMessage="1" errorTitle="Ошибка" error="Допускается ввод только действительных чисел!" sqref="J35:J48 J67:J80 J83:J96 J51:J6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J17:J30">
      <formula1>kind_of_control_method</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H35:I48 H67:I80 H17:I30 H51:I64 H83:I96"/>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K15 K33">
      <formula1>900</formula1>
    </dataValidation>
    <dataValidation type="textLength" operator="lessThanOrEqual" allowBlank="1" showInputMessage="1" showErrorMessage="1" errorTitle="Ошибка" error="Допускается ввод не более 900 символов!" sqref="L35:N35 L51:N51 L67:N67 L16:N17 L83:N83 M36:M49 N36:N48">
      <formula1>900</formula1>
    </dataValidation>
    <dataValidation type="textLength" operator="lessThanOrEqual" allowBlank="1" showInputMessage="1" showErrorMessage="1" errorTitle="Ошибка" error="Допускается ввод не более 900 символов!" prompt="В случае отсутствия утвержденной в установленном порядке инвестиционной программы (проекта инвестиционной программы) укажите &quot;отсутствует&quot; в данной ячейке" sqref="J15">
      <formula1>900</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vt:i4>
      </vt:variant>
    </vt:vector>
  </HeadingPairs>
  <TitlesOfParts>
    <vt:vector size="12" baseType="lpstr">
      <vt:lpstr>титульный лист</vt:lpstr>
      <vt:lpstr>территории</vt:lpstr>
      <vt:lpstr>перечень тарифов</vt:lpstr>
      <vt:lpstr>Форма 1.0.1 | Т-ТЭ | ТСО</vt:lpstr>
      <vt:lpstr>Форма 4.10.2 | Т-ТЭ | ТСО</vt:lpstr>
      <vt:lpstr>Форма 1.0.1 | Форма 4.9</vt:lpstr>
      <vt:lpstr>Форма 4.9</vt:lpstr>
      <vt:lpstr>Форма 1.0.1 | Форма 4.10.1</vt:lpstr>
      <vt:lpstr>Форма 4.10.1</vt:lpstr>
      <vt:lpstr>ДПР</vt:lpstr>
      <vt:lpstr>комментарии</vt:lpstr>
      <vt:lpstr>'титульный лист'!Область_печати</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EIAS</dc:creator>
  <cp:lastModifiedBy>Цапина Анна Юрьевна</cp:lastModifiedBy>
  <cp:lastPrinted>2023-08-08T12:32:18Z</cp:lastPrinted>
  <dcterms:created xsi:type="dcterms:W3CDTF">2023-08-07T10:45:42Z</dcterms:created>
  <dcterms:modified xsi:type="dcterms:W3CDTF">2023-08-08T12:33:25Z</dcterms:modified>
</cp:coreProperties>
</file>